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server.amphora.ee/viljandivv/webdav/"/>
    </mc:Choice>
  </mc:AlternateContent>
  <xr:revisionPtr revIDLastSave="0" documentId="13_ncr:1_{4BC1DF6C-76E2-4E2C-B9BD-BD99FA2DDA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DF põh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4" l="1"/>
  <c r="F242" i="4"/>
  <c r="F241" i="4"/>
  <c r="F240" i="4"/>
  <c r="F238" i="4"/>
  <c r="F237" i="4"/>
  <c r="F236" i="4" s="1"/>
  <c r="F235" i="4"/>
  <c r="F234" i="4"/>
  <c r="F233" i="4"/>
  <c r="F230" i="4"/>
  <c r="F231" i="4"/>
  <c r="F229" i="4"/>
  <c r="F227" i="4"/>
  <c r="F226" i="4"/>
  <c r="F224" i="4"/>
  <c r="F223" i="4"/>
  <c r="F219" i="4"/>
  <c r="F220" i="4"/>
  <c r="F221" i="4"/>
  <c r="F218" i="4"/>
  <c r="F214" i="4"/>
  <c r="F215" i="4"/>
  <c r="F213" i="4"/>
  <c r="F209" i="4"/>
  <c r="F210" i="4"/>
  <c r="F208" i="4"/>
  <c r="F206" i="4"/>
  <c r="F204" i="4"/>
  <c r="F203" i="4"/>
  <c r="F199" i="4"/>
  <c r="F200" i="4"/>
  <c r="F201" i="4"/>
  <c r="F198" i="4"/>
  <c r="F194" i="4"/>
  <c r="F195" i="4"/>
  <c r="F196" i="4"/>
  <c r="F193" i="4"/>
  <c r="F191" i="4"/>
  <c r="F190" i="4" s="1"/>
  <c r="F187" i="4"/>
  <c r="F188" i="4"/>
  <c r="F189" i="4"/>
  <c r="F186" i="4"/>
  <c r="F181" i="4"/>
  <c r="F182" i="4"/>
  <c r="F183" i="4"/>
  <c r="F180" i="4"/>
  <c r="F173" i="4"/>
  <c r="F174" i="4"/>
  <c r="F175" i="4"/>
  <c r="F176" i="4"/>
  <c r="F172" i="4"/>
  <c r="F170" i="4"/>
  <c r="F169" i="4"/>
  <c r="F167" i="4"/>
  <c r="F166" i="4"/>
  <c r="F164" i="4"/>
  <c r="F163" i="4"/>
  <c r="F161" i="4"/>
  <c r="F160" i="4"/>
  <c r="F156" i="4"/>
  <c r="F157" i="4"/>
  <c r="F158" i="4"/>
  <c r="F155" i="4"/>
  <c r="F152" i="4"/>
  <c r="F153" i="4"/>
  <c r="F151" i="4"/>
  <c r="F149" i="4"/>
  <c r="F145" i="4"/>
  <c r="F146" i="4"/>
  <c r="F147" i="4"/>
  <c r="F144" i="4"/>
  <c r="F139" i="4"/>
  <c r="F140" i="4"/>
  <c r="F141" i="4"/>
  <c r="F142" i="4"/>
  <c r="F138" i="4"/>
  <c r="F134" i="4"/>
  <c r="F135" i="4"/>
  <c r="F133" i="4"/>
  <c r="F132" i="4" s="1"/>
  <c r="F130" i="4"/>
  <c r="F129" i="4"/>
  <c r="F124" i="4"/>
  <c r="F125" i="4"/>
  <c r="F126" i="4"/>
  <c r="F123" i="4"/>
  <c r="F121" i="4"/>
  <c r="F120" i="4"/>
  <c r="F117" i="4"/>
  <c r="F118" i="4"/>
  <c r="F116" i="4"/>
  <c r="F113" i="4"/>
  <c r="F112" i="4" s="1"/>
  <c r="F110" i="4"/>
  <c r="F111" i="4"/>
  <c r="F109" i="4"/>
  <c r="F107" i="4"/>
  <c r="F106" i="4" s="1"/>
  <c r="F105" i="4"/>
  <c r="F103" i="4"/>
  <c r="F101" i="4"/>
  <c r="F98" i="4"/>
  <c r="F99" i="4"/>
  <c r="F97" i="4"/>
  <c r="F92" i="4"/>
  <c r="F93" i="4"/>
  <c r="F94" i="4"/>
  <c r="F91" i="4"/>
  <c r="F89" i="4"/>
  <c r="F87" i="4" s="1"/>
  <c r="F88" i="4"/>
  <c r="F84" i="4"/>
  <c r="F85" i="4"/>
  <c r="F86" i="4"/>
  <c r="F83" i="4"/>
  <c r="F81" i="4"/>
  <c r="F80" i="4" s="1"/>
  <c r="F79" i="4"/>
  <c r="F78" i="4" s="1"/>
  <c r="F74" i="4"/>
  <c r="F75" i="4"/>
  <c r="F76" i="4"/>
  <c r="F77" i="4"/>
  <c r="F73" i="4"/>
  <c r="F71" i="4"/>
  <c r="F70" i="4" s="1"/>
  <c r="F69" i="4"/>
  <c r="F68" i="4" s="1"/>
  <c r="F66" i="4"/>
  <c r="F65" i="4"/>
  <c r="F64" i="4"/>
  <c r="F61" i="4"/>
  <c r="F60" i="4" s="1"/>
  <c r="F58" i="4"/>
  <c r="F59" i="4"/>
  <c r="F57" i="4"/>
  <c r="F53" i="4"/>
  <c r="F52" i="4"/>
  <c r="F50" i="4"/>
  <c r="F49" i="4" s="1"/>
  <c r="F46" i="4"/>
  <c r="F47" i="4"/>
  <c r="F48" i="4"/>
  <c r="F45" i="4"/>
  <c r="F43" i="4"/>
  <c r="F42" i="4"/>
  <c r="F35" i="4"/>
  <c r="F34" i="4"/>
  <c r="F30" i="4"/>
  <c r="F29" i="4"/>
  <c r="F28" i="4"/>
  <c r="F27" i="4"/>
  <c r="F24" i="4"/>
  <c r="F23" i="4"/>
  <c r="F22" i="4"/>
  <c r="F17" i="4"/>
  <c r="F16" i="4"/>
  <c r="F15" i="4"/>
  <c r="F13" i="4"/>
  <c r="F12" i="4"/>
  <c r="F11" i="4"/>
  <c r="F7" i="4"/>
  <c r="F8" i="4"/>
  <c r="F6" i="4"/>
  <c r="F5" i="4"/>
  <c r="F205" i="4"/>
  <c r="F202" i="4"/>
  <c r="F159" i="4"/>
  <c r="F148" i="4"/>
  <c r="F100" i="4"/>
  <c r="E239" i="4"/>
  <c r="E236" i="4"/>
  <c r="E232" i="4"/>
  <c r="E228" i="4"/>
  <c r="E225" i="4"/>
  <c r="E222" i="4"/>
  <c r="E217" i="4"/>
  <c r="E212" i="4"/>
  <c r="E207" i="4"/>
  <c r="E205" i="4"/>
  <c r="E202" i="4"/>
  <c r="E197" i="4"/>
  <c r="E192" i="4"/>
  <c r="E190" i="4"/>
  <c r="E185" i="4"/>
  <c r="E179" i="4"/>
  <c r="E171" i="4"/>
  <c r="E168" i="4"/>
  <c r="E165" i="4"/>
  <c r="E162" i="4"/>
  <c r="E159" i="4"/>
  <c r="E154" i="4"/>
  <c r="E150" i="4"/>
  <c r="E148" i="4"/>
  <c r="E143" i="4"/>
  <c r="E137" i="4"/>
  <c r="E132" i="4"/>
  <c r="E128" i="4"/>
  <c r="E127" i="4" s="1"/>
  <c r="E122" i="4"/>
  <c r="E119" i="4"/>
  <c r="E115" i="4"/>
  <c r="E112" i="4"/>
  <c r="E108" i="4"/>
  <c r="E106" i="4"/>
  <c r="E102" i="4"/>
  <c r="E100" i="4"/>
  <c r="E96" i="4"/>
  <c r="E90" i="4"/>
  <c r="E87" i="4"/>
  <c r="E82" i="4"/>
  <c r="E80" i="4"/>
  <c r="E78" i="4"/>
  <c r="E72" i="4"/>
  <c r="E70" i="4"/>
  <c r="E68" i="4"/>
  <c r="E63" i="4"/>
  <c r="E62" i="4" s="1"/>
  <c r="E60" i="4"/>
  <c r="E56" i="4"/>
  <c r="E51" i="4"/>
  <c r="E49" i="4"/>
  <c r="E44" i="4"/>
  <c r="E41" i="4"/>
  <c r="E33" i="4"/>
  <c r="E26" i="4"/>
  <c r="E21" i="4"/>
  <c r="E14" i="4"/>
  <c r="E10" i="4"/>
  <c r="E4" i="4"/>
  <c r="D239" i="4"/>
  <c r="D236" i="4"/>
  <c r="D232" i="4"/>
  <c r="D228" i="4"/>
  <c r="D225" i="4"/>
  <c r="D222" i="4"/>
  <c r="D217" i="4"/>
  <c r="D212" i="4"/>
  <c r="D207" i="4"/>
  <c r="D205" i="4"/>
  <c r="D202" i="4"/>
  <c r="D197" i="4"/>
  <c r="D192" i="4"/>
  <c r="D190" i="4"/>
  <c r="D185" i="4"/>
  <c r="D179" i="4"/>
  <c r="D171" i="4"/>
  <c r="D168" i="4"/>
  <c r="D165" i="4"/>
  <c r="D162" i="4"/>
  <c r="D159" i="4"/>
  <c r="D154" i="4"/>
  <c r="D150" i="4"/>
  <c r="D148" i="4"/>
  <c r="D143" i="4"/>
  <c r="D137" i="4"/>
  <c r="D132" i="4"/>
  <c r="D128" i="4"/>
  <c r="D127" i="4" s="1"/>
  <c r="D122" i="4"/>
  <c r="D119" i="4"/>
  <c r="D115" i="4"/>
  <c r="D112" i="4"/>
  <c r="D108" i="4"/>
  <c r="D106" i="4"/>
  <c r="D102" i="4"/>
  <c r="D100" i="4"/>
  <c r="D96" i="4"/>
  <c r="D90" i="4"/>
  <c r="D87" i="4"/>
  <c r="D82" i="4"/>
  <c r="D80" i="4"/>
  <c r="D78" i="4"/>
  <c r="D72" i="4"/>
  <c r="D70" i="4"/>
  <c r="D68" i="4"/>
  <c r="D63" i="4"/>
  <c r="D62" i="4" s="1"/>
  <c r="D60" i="4"/>
  <c r="D56" i="4"/>
  <c r="D51" i="4"/>
  <c r="D49" i="4"/>
  <c r="D44" i="4"/>
  <c r="D41" i="4"/>
  <c r="D33" i="4"/>
  <c r="D26" i="4"/>
  <c r="D21" i="4"/>
  <c r="D14" i="4"/>
  <c r="D10" i="4"/>
  <c r="D4" i="4"/>
  <c r="F41" i="4" l="1"/>
  <c r="F222" i="4"/>
  <c r="D20" i="4"/>
  <c r="F72" i="4"/>
  <c r="F168" i="4"/>
  <c r="F122" i="4"/>
  <c r="F119" i="4"/>
  <c r="D9" i="4"/>
  <c r="D18" i="4" s="1"/>
  <c r="D31" i="4" s="1"/>
  <c r="F33" i="4"/>
  <c r="F10" i="4"/>
  <c r="F56" i="4"/>
  <c r="F143" i="4"/>
  <c r="F44" i="4"/>
  <c r="F108" i="4"/>
  <c r="F14" i="4"/>
  <c r="F228" i="4"/>
  <c r="F128" i="4"/>
  <c r="F127" i="4" s="1"/>
  <c r="F150" i="4"/>
  <c r="F162" i="4"/>
  <c r="F197" i="4"/>
  <c r="D178" i="4"/>
  <c r="D131" i="4"/>
  <c r="F192" i="4"/>
  <c r="F207" i="4"/>
  <c r="D211" i="4"/>
  <c r="F51" i="4"/>
  <c r="F82" i="4"/>
  <c r="F239" i="4"/>
  <c r="F212" i="4"/>
  <c r="F185" i="4"/>
  <c r="F154" i="4"/>
  <c r="F137" i="4"/>
  <c r="F102" i="4"/>
  <c r="D67" i="4"/>
  <c r="F21" i="4"/>
  <c r="D95" i="4"/>
  <c r="F179" i="4"/>
  <c r="D40" i="4"/>
  <c r="D114" i="4"/>
  <c r="F217" i="4"/>
  <c r="F225" i="4"/>
  <c r="F171" i="4"/>
  <c r="F165" i="4"/>
  <c r="F115" i="4"/>
  <c r="F114" i="4" s="1"/>
  <c r="F96" i="4"/>
  <c r="F90" i="4"/>
  <c r="F63" i="4"/>
  <c r="F62" i="4" s="1"/>
  <c r="F26" i="4"/>
  <c r="F4" i="4"/>
  <c r="E211" i="4"/>
  <c r="E178" i="4"/>
  <c r="E131" i="4"/>
  <c r="E114" i="4"/>
  <c r="E95" i="4"/>
  <c r="E67" i="4"/>
  <c r="E40" i="4"/>
  <c r="E20" i="4"/>
  <c r="E9" i="4"/>
  <c r="F40" i="4" l="1"/>
  <c r="F9" i="4"/>
  <c r="F20" i="4"/>
  <c r="F67" i="4"/>
  <c r="E18" i="4"/>
  <c r="E31" i="4" s="1"/>
  <c r="F18" i="4"/>
  <c r="F178" i="4"/>
  <c r="D39" i="4"/>
  <c r="F95" i="4"/>
  <c r="F131" i="4"/>
  <c r="E39" i="4"/>
  <c r="F232" i="4"/>
  <c r="F211" i="4" s="1"/>
  <c r="F31" i="4" l="1"/>
  <c r="F39" i="4"/>
</calcChain>
</file>

<file path=xl/sharedStrings.xml><?xml version="1.0" encoding="utf-8"?>
<sst xmlns="http://schemas.openxmlformats.org/spreadsheetml/2006/main" count="298" uniqueCount="165">
  <si>
    <t>PÕHITEGEVUSE TULUD KOKKU</t>
  </si>
  <si>
    <t>Maksutulud</t>
  </si>
  <si>
    <t>Tulud kaupade ja teenuste müügist</t>
  </si>
  <si>
    <t>Saadavad toetused tegevuskuludeks</t>
  </si>
  <si>
    <t xml:space="preserve">Muud tegevustulud </t>
  </si>
  <si>
    <t>PÕHITEGEVUSE KULUD KOKKU</t>
  </si>
  <si>
    <t>40, 41, 4500, 452</t>
  </si>
  <si>
    <t>Antavad toetused tegevuskuludeks</t>
  </si>
  <si>
    <t>Sotsiaalabitoetused ja muud toetused füüsilistele isikutele</t>
  </si>
  <si>
    <t>Sihtotstarbelised toetused tegevuskuludeks</t>
  </si>
  <si>
    <t>Mittesihtotstarbelised toetused</t>
  </si>
  <si>
    <t>Muud tegevuskulud</t>
  </si>
  <si>
    <t>Personalikulud</t>
  </si>
  <si>
    <t>Majandamiskulud</t>
  </si>
  <si>
    <t>Muud kulud</t>
  </si>
  <si>
    <t>PÕHITEGEVUSE TULEM</t>
  </si>
  <si>
    <t>INVESTEERIMISTEGEVUS KOKKU</t>
  </si>
  <si>
    <t>EELARVE TULEM (ÜLEJÄÄK (+) / PUUDUJÄÄK (-))</t>
  </si>
  <si>
    <t>FINANTSEERIMISTEGEVUS</t>
  </si>
  <si>
    <t>20.5</t>
  </si>
  <si>
    <t>Kohustuste võtmine (+)</t>
  </si>
  <si>
    <t>20.6</t>
  </si>
  <si>
    <t>Kohustuste tasumine (-)</t>
  </si>
  <si>
    <t>LIKVIIDSETE VARADE MUUTUS (+ suurenemine, - vähenemine)</t>
  </si>
  <si>
    <t>PÕHITEGEVUSE KULUDE JA INVESTEERIMISTEGEVUSE VÄLJAMINEKUTE JAOTUS TEGEVUSALADE JÄRGI</t>
  </si>
  <si>
    <t>01</t>
  </si>
  <si>
    <t>Üldised valitsussektori teenused</t>
  </si>
  <si>
    <t>01 111</t>
  </si>
  <si>
    <t>Vallavolikogu</t>
  </si>
  <si>
    <t>01 112</t>
  </si>
  <si>
    <t>Vallavalitsus</t>
  </si>
  <si>
    <t xml:space="preserve">Põhivara soetus </t>
  </si>
  <si>
    <t>01 114</t>
  </si>
  <si>
    <t>Reservfond</t>
  </si>
  <si>
    <t>01 330</t>
  </si>
  <si>
    <t>Üldised teenused</t>
  </si>
  <si>
    <t>01 600</t>
  </si>
  <si>
    <t>Muud üldised valitsussektori teenused</t>
  </si>
  <si>
    <t>01 700</t>
  </si>
  <si>
    <t>03</t>
  </si>
  <si>
    <t>Avalik kord ja julgeolek</t>
  </si>
  <si>
    <t>03 200</t>
  </si>
  <si>
    <t>04</t>
  </si>
  <si>
    <t>Majandus</t>
  </si>
  <si>
    <t>04 210</t>
  </si>
  <si>
    <t>Põllumajandus</t>
  </si>
  <si>
    <t>04 360</t>
  </si>
  <si>
    <t>Muu energia (soojamajandus)</t>
  </si>
  <si>
    <t>04 510</t>
  </si>
  <si>
    <t>04 710</t>
  </si>
  <si>
    <t>Kaubandus ja laondus</t>
  </si>
  <si>
    <t>04 730</t>
  </si>
  <si>
    <t>Turism</t>
  </si>
  <si>
    <t>04 740</t>
  </si>
  <si>
    <t>Üldmajanduslikud arendusprojektid- territoriaalne planeerimine</t>
  </si>
  <si>
    <t>04 900</t>
  </si>
  <si>
    <t>05</t>
  </si>
  <si>
    <t>Keskkonnakaitse</t>
  </si>
  <si>
    <t>05 100</t>
  </si>
  <si>
    <t>Jäätmekäitlus (prügivedu)</t>
  </si>
  <si>
    <t>05 101</t>
  </si>
  <si>
    <t>Avalike alade puhastus</t>
  </si>
  <si>
    <t>05 200</t>
  </si>
  <si>
    <t>Heitveekäitlus</t>
  </si>
  <si>
    <t>Põhivara soetuseks antav sihtfinantseerimine</t>
  </si>
  <si>
    <t>05 400</t>
  </si>
  <si>
    <t>Bioloogilise mitmekesisuse ja maastiku kaitse, haljastus</t>
  </si>
  <si>
    <t>06</t>
  </si>
  <si>
    <t>Elamu- ja kommunaalmajandus</t>
  </si>
  <si>
    <t>06 300</t>
  </si>
  <si>
    <t>Veevarustus</t>
  </si>
  <si>
    <t>06 400</t>
  </si>
  <si>
    <t>Tänavavalgustus</t>
  </si>
  <si>
    <t>06 605</t>
  </si>
  <si>
    <t>Muu elamu- ja kommunaalmajanduse tegevus</t>
  </si>
  <si>
    <t>07</t>
  </si>
  <si>
    <t>Tervishoid</t>
  </si>
  <si>
    <t>07 210</t>
  </si>
  <si>
    <t>Perearstikeskus</t>
  </si>
  <si>
    <t>08</t>
  </si>
  <si>
    <t>Vabaaeg, kultuur ja religioon</t>
  </si>
  <si>
    <t>08 102</t>
  </si>
  <si>
    <t>Sporditegevus</t>
  </si>
  <si>
    <t>08 103</t>
  </si>
  <si>
    <t>Puhkepargid ja -baasid</t>
  </si>
  <si>
    <t>08 107</t>
  </si>
  <si>
    <t>Noorsootöö ja noortekeskused</t>
  </si>
  <si>
    <t>08 109</t>
  </si>
  <si>
    <t>08 201</t>
  </si>
  <si>
    <t>Raamatukogud</t>
  </si>
  <si>
    <t>08 202</t>
  </si>
  <si>
    <t>Rahvakultuur</t>
  </si>
  <si>
    <t>08 203</t>
  </si>
  <si>
    <t>Muuseumid</t>
  </si>
  <si>
    <t>08 300</t>
  </si>
  <si>
    <t>Ringhäälingu- ja kirjastamisteenused</t>
  </si>
  <si>
    <t>08 400</t>
  </si>
  <si>
    <t>Religiooni- ja muud ühiskonnateenused</t>
  </si>
  <si>
    <t>08 600</t>
  </si>
  <si>
    <t>09</t>
  </si>
  <si>
    <t>Haridus</t>
  </si>
  <si>
    <t>09 110</t>
  </si>
  <si>
    <t>09 212</t>
  </si>
  <si>
    <t>09 213</t>
  </si>
  <si>
    <t>09 510</t>
  </si>
  <si>
    <t>Noorte huviharidus ja huvitegevus</t>
  </si>
  <si>
    <t>09 600</t>
  </si>
  <si>
    <t>Koolitransport</t>
  </si>
  <si>
    <t>09 601</t>
  </si>
  <si>
    <t>Koolitoit</t>
  </si>
  <si>
    <t>09 800</t>
  </si>
  <si>
    <t>10</t>
  </si>
  <si>
    <t>Sotsiaalne kaitse</t>
  </si>
  <si>
    <t>10 121</t>
  </si>
  <si>
    <t>Muu puuetega inimeste sotsiaalne kaitse</t>
  </si>
  <si>
    <t>10 200</t>
  </si>
  <si>
    <t>Eakate sotsiaalhoolekande asutused</t>
  </si>
  <si>
    <t>10 201</t>
  </si>
  <si>
    <t>Muu eakate sotsiaalne kaitse</t>
  </si>
  <si>
    <t>10 400</t>
  </si>
  <si>
    <t>10 402</t>
  </si>
  <si>
    <t>Muu perekondade ja laste sotsiaalne kaitse</t>
  </si>
  <si>
    <t>10 600</t>
  </si>
  <si>
    <t>Elamuasemeteenused sotsiaalsetele riskirühmadele</t>
  </si>
  <si>
    <t>10 701</t>
  </si>
  <si>
    <t>Riiklik toimetulekutoetus</t>
  </si>
  <si>
    <t>10 900</t>
  </si>
  <si>
    <t>04512</t>
  </si>
  <si>
    <t>05 300</t>
  </si>
  <si>
    <t>Saaste vähendamine</t>
  </si>
  <si>
    <t>Alusharidus</t>
  </si>
  <si>
    <t>Vaba aja tegevused</t>
  </si>
  <si>
    <t>Põhi- ja üldkeskharidus</t>
  </si>
  <si>
    <t>Üldkeskhariduse õpetajate tööjõukulud</t>
  </si>
  <si>
    <t>Ühistranspordi korraldus</t>
  </si>
  <si>
    <t>Päästeteenused</t>
  </si>
  <si>
    <t xml:space="preserve">Finantskulud </t>
  </si>
  <si>
    <t>Valitsussektori võla teenindamine</t>
  </si>
  <si>
    <t>Muu majandus sh haldus</t>
  </si>
  <si>
    <t>Muu vaba aeg, kultuur, religioon, sh haldus</t>
  </si>
  <si>
    <t>Muu haridus sh hariduse haldus</t>
  </si>
  <si>
    <t>Muu sotsiaalne kaitse sh sotsiaalse kaitse haldus</t>
  </si>
  <si>
    <t>05 600</t>
  </si>
  <si>
    <t>Muu keskkonnakaitse</t>
  </si>
  <si>
    <t>08 207</t>
  </si>
  <si>
    <t>Muinsuskaitse</t>
  </si>
  <si>
    <t>09 602</t>
  </si>
  <si>
    <t>Öömaja</t>
  </si>
  <si>
    <t>VILJANDI VALLA 2021.A EELARVE</t>
  </si>
  <si>
    <t>INVESTEERIMISTEGEVUSE TULUD KOKKU</t>
  </si>
  <si>
    <t xml:space="preserve">Põhivara müük </t>
  </si>
  <si>
    <t>Põhivara soetuseks saadav sihtfinantseerimine</t>
  </si>
  <si>
    <t xml:space="preserve">Finantstulud </t>
  </si>
  <si>
    <t>INVESTEERIMISTEGEVUSE KULUD KOKKU</t>
  </si>
  <si>
    <t>Põhivara soetus</t>
  </si>
  <si>
    <t>Maanteetransport (valla teede- ja tänavate korrashoid) ja liikluskorraldus</t>
  </si>
  <si>
    <t>Sotsiaalabitoetused ja muud toetused(preemiad) füüsilistele isikutele</t>
  </si>
  <si>
    <t>Finantskulud</t>
  </si>
  <si>
    <t>Osaluse soetus</t>
  </si>
  <si>
    <t>Investeerimistegevusega seotud nõuete ja kohustiste saldo muutus kokku (+/-)</t>
  </si>
  <si>
    <t>Kinnitatud eelarve 27.01.2021</t>
  </si>
  <si>
    <t>I lisaeelarve 30.06.2021</t>
  </si>
  <si>
    <t>Muudetud eelarve</t>
  </si>
  <si>
    <t>lisa Viljandi Vallavolikogu                                                                                                                                                                                                             30.06.2021 määrusele nr 1-2/XX</t>
  </si>
  <si>
    <t>Asendus- ja järelhooldus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</si>
</sst>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charset val="186"/>
    </font>
    <font>
      <sz val="11"/>
      <name val="Arial Baltic"/>
      <family val="2"/>
      <charset val="186"/>
    </font>
    <font>
      <sz val="11"/>
      <color indexed="10"/>
      <name val="Arial Baltic"/>
      <family val="2"/>
      <charset val="186"/>
    </font>
    <font>
      <i/>
      <sz val="11"/>
      <name val="Arial Baltic"/>
      <charset val="186"/>
    </font>
    <font>
      <sz val="11"/>
      <name val="Arial Baltic"/>
      <charset val="186"/>
    </font>
    <font>
      <b/>
      <sz val="11"/>
      <name val="Arial Baltic"/>
      <family val="2"/>
      <charset val="186"/>
    </font>
    <font>
      <sz val="10"/>
      <name val="Arial"/>
      <family val="2"/>
      <charset val="186"/>
    </font>
    <font>
      <b/>
      <sz val="11"/>
      <color indexed="8"/>
      <name val="Arial Baltic"/>
      <family val="2"/>
      <charset val="186"/>
    </font>
    <font>
      <sz val="11"/>
      <color indexed="8"/>
      <name val="Arial Baltic"/>
      <family val="2"/>
      <charset val="186"/>
    </font>
    <font>
      <b/>
      <sz val="11"/>
      <color indexed="10"/>
      <name val="Arial Baltic"/>
      <family val="2"/>
      <charset val="186"/>
    </font>
    <font>
      <b/>
      <i/>
      <sz val="11"/>
      <color indexed="10"/>
      <name val="Arial Baltic"/>
      <charset val="186"/>
    </font>
    <font>
      <b/>
      <u/>
      <sz val="11"/>
      <name val="Arial Baltic"/>
      <family val="2"/>
      <charset val="186"/>
    </font>
    <font>
      <b/>
      <u/>
      <sz val="11"/>
      <color indexed="8"/>
      <name val="Arial Baltic"/>
      <family val="2"/>
      <charset val="186"/>
    </font>
    <font>
      <b/>
      <u/>
      <sz val="11"/>
      <color indexed="10"/>
      <name val="Arial Baltic"/>
      <family val="2"/>
      <charset val="186"/>
    </font>
    <font>
      <i/>
      <u/>
      <sz val="11"/>
      <name val="Arial Baltic"/>
      <charset val="186"/>
    </font>
    <font>
      <u/>
      <sz val="11"/>
      <name val="Arial Baltic"/>
      <charset val="186"/>
    </font>
    <font>
      <sz val="11"/>
      <color indexed="8"/>
      <name val="Arial Baltic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10"/>
      <name val="Arial Baltic"/>
      <charset val="186"/>
    </font>
    <font>
      <b/>
      <sz val="11"/>
      <name val="Arial Baltic"/>
      <charset val="186"/>
    </font>
    <font>
      <sz val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7">
    <border>
      <left/>
      <right/>
      <top/>
      <bottom/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19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8" fillId="0" borderId="0"/>
  </cellStyleXfs>
  <cellXfs count="237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1" fillId="2" borderId="2" xfId="0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/>
    <xf numFmtId="3" fontId="7" fillId="2" borderId="5" xfId="1" applyNumberFormat="1" applyFont="1" applyFill="1" applyBorder="1" applyAlignment="1" applyProtection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3" fontId="2" fillId="0" borderId="0" xfId="0" applyNumberFormat="1" applyFont="1" applyAlignment="1">
      <alignment horizontal="right"/>
    </xf>
    <xf numFmtId="0" fontId="1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7" xfId="1" applyFont="1" applyBorder="1"/>
    <xf numFmtId="3" fontId="8" fillId="0" borderId="8" xfId="1" applyNumberFormat="1" applyFont="1" applyBorder="1" applyAlignment="1" applyProtection="1">
      <protection locked="0"/>
    </xf>
    <xf numFmtId="0" fontId="1" fillId="0" borderId="6" xfId="0" applyFont="1" applyBorder="1" applyAlignment="1">
      <alignment horizontal="left"/>
    </xf>
    <xf numFmtId="0" fontId="5" fillId="0" borderId="0" xfId="1" applyFont="1" applyBorder="1" applyAlignment="1">
      <alignment horizontal="left"/>
    </xf>
    <xf numFmtId="3" fontId="8" fillId="0" borderId="8" xfId="1" applyNumberFormat="1" applyFont="1" applyBorder="1" applyAlignment="1" applyProtection="1"/>
    <xf numFmtId="0" fontId="1" fillId="0" borderId="7" xfId="1" applyFont="1" applyBorder="1" applyAlignment="1">
      <alignment horizontal="left"/>
    </xf>
    <xf numFmtId="0" fontId="1" fillId="0" borderId="9" xfId="1" applyFont="1" applyBorder="1"/>
    <xf numFmtId="0" fontId="1" fillId="0" borderId="7" xfId="0" applyFont="1" applyBorder="1"/>
    <xf numFmtId="0" fontId="1" fillId="0" borderId="10" xfId="1" applyFont="1" applyBorder="1" applyAlignment="1">
      <alignment horizontal="left"/>
    </xf>
    <xf numFmtId="0" fontId="5" fillId="0" borderId="0" xfId="0" applyFont="1"/>
    <xf numFmtId="3" fontId="9" fillId="0" borderId="0" xfId="0" applyNumberFormat="1" applyFont="1"/>
    <xf numFmtId="0" fontId="1" fillId="0" borderId="0" xfId="1" applyFont="1" applyBorder="1" applyAlignment="1" applyProtection="1">
      <alignment horizontal="left"/>
      <protection locked="0"/>
    </xf>
    <xf numFmtId="0" fontId="8" fillId="0" borderId="7" xfId="1" applyFont="1" applyBorder="1"/>
    <xf numFmtId="0" fontId="1" fillId="0" borderId="7" xfId="1" applyFont="1" applyBorder="1" applyAlignment="1"/>
    <xf numFmtId="0" fontId="8" fillId="0" borderId="6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5" fillId="2" borderId="4" xfId="0" applyFont="1" applyFill="1" applyBorder="1"/>
    <xf numFmtId="3" fontId="5" fillId="2" borderId="5" xfId="0" applyNumberFormat="1" applyFont="1" applyFill="1" applyBorder="1"/>
    <xf numFmtId="0" fontId="5" fillId="0" borderId="0" xfId="0" applyFont="1" applyBorder="1" applyAlignment="1">
      <alignment horizontal="left"/>
    </xf>
    <xf numFmtId="3" fontId="1" fillId="0" borderId="8" xfId="0" applyNumberFormat="1" applyFont="1" applyBorder="1"/>
    <xf numFmtId="0" fontId="1" fillId="0" borderId="0" xfId="1" applyFont="1" applyBorder="1" applyAlignment="1" applyProtection="1">
      <alignment horizontal="left"/>
    </xf>
    <xf numFmtId="0" fontId="1" fillId="0" borderId="0" xfId="0" applyFont="1" applyBorder="1" applyAlignment="1">
      <alignment horizontal="left"/>
    </xf>
    <xf numFmtId="0" fontId="5" fillId="0" borderId="0" xfId="1" applyFont="1" applyBorder="1"/>
    <xf numFmtId="3" fontId="5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49" fontId="1" fillId="0" borderId="6" xfId="0" applyNumberFormat="1" applyFont="1" applyBorder="1"/>
    <xf numFmtId="49" fontId="1" fillId="0" borderId="6" xfId="1" applyNumberFormat="1" applyFont="1" applyBorder="1" applyAlignment="1">
      <alignment horizontal="left"/>
    </xf>
    <xf numFmtId="49" fontId="1" fillId="0" borderId="0" xfId="1" applyNumberFormat="1" applyFont="1" applyBorder="1" applyAlignment="1">
      <alignment horizontal="left"/>
    </xf>
    <xf numFmtId="3" fontId="10" fillId="0" borderId="0" xfId="0" applyNumberFormat="1" applyFont="1"/>
    <xf numFmtId="3" fontId="7" fillId="2" borderId="5" xfId="1" applyNumberFormat="1" applyFont="1" applyFill="1" applyBorder="1" applyAlignment="1" applyProtection="1">
      <alignment horizontal="right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1" fillId="0" borderId="0" xfId="0" applyFont="1" applyBorder="1"/>
    <xf numFmtId="0" fontId="1" fillId="0" borderId="7" xfId="1" applyFont="1" applyBorder="1" applyAlignment="1" applyProtection="1"/>
    <xf numFmtId="0" fontId="11" fillId="0" borderId="0" xfId="1" applyFont="1" applyBorder="1" applyAlignment="1" applyProtection="1">
      <alignment horizontal="left"/>
    </xf>
    <xf numFmtId="0" fontId="11" fillId="0" borderId="0" xfId="0" applyFont="1"/>
    <xf numFmtId="3" fontId="13" fillId="0" borderId="0" xfId="0" applyNumberFormat="1" applyFont="1"/>
    <xf numFmtId="0" fontId="14" fillId="0" borderId="0" xfId="0" applyFont="1"/>
    <xf numFmtId="0" fontId="15" fillId="0" borderId="0" xfId="0" applyFont="1"/>
    <xf numFmtId="0" fontId="1" fillId="0" borderId="0" xfId="1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0" fontId="11" fillId="0" borderId="0" xfId="0" applyFont="1" applyBorder="1" applyAlignment="1">
      <alignment horizontal="left"/>
    </xf>
    <xf numFmtId="3" fontId="8" fillId="0" borderId="0" xfId="0" applyNumberFormat="1" applyFont="1" applyBorder="1" applyAlignment="1" applyProtection="1">
      <protection locked="0"/>
    </xf>
    <xf numFmtId="0" fontId="8" fillId="0" borderId="0" xfId="1" applyFont="1" applyBorder="1"/>
    <xf numFmtId="0" fontId="12" fillId="0" borderId="0" xfId="1" applyFont="1" applyBorder="1" applyAlignment="1" applyProtection="1">
      <alignment horizontal="left"/>
    </xf>
    <xf numFmtId="0" fontId="1" fillId="0" borderId="0" xfId="1" applyFont="1" applyBorder="1" applyAlignment="1" applyProtection="1"/>
    <xf numFmtId="0" fontId="1" fillId="0" borderId="0" xfId="1" applyFont="1" applyBorder="1" applyProtection="1"/>
    <xf numFmtId="3" fontId="13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0" fontId="1" fillId="0" borderId="0" xfId="1" applyFont="1" applyBorder="1" applyAlignment="1"/>
    <xf numFmtId="0" fontId="9" fillId="0" borderId="0" xfId="1" applyFont="1" applyBorder="1" applyAlignment="1">
      <alignment horizontal="right"/>
    </xf>
    <xf numFmtId="0" fontId="11" fillId="0" borderId="0" xfId="0" applyFont="1" applyBorder="1" applyProtection="1"/>
    <xf numFmtId="0" fontId="1" fillId="2" borderId="11" xfId="0" applyFont="1" applyFill="1" applyBorder="1"/>
    <xf numFmtId="0" fontId="1" fillId="2" borderId="12" xfId="0" applyFont="1" applyFill="1" applyBorder="1"/>
    <xf numFmtId="49" fontId="5" fillId="2" borderId="12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/>
    </xf>
    <xf numFmtId="0" fontId="5" fillId="2" borderId="18" xfId="1" applyFont="1" applyFill="1" applyBorder="1" applyAlignment="1">
      <alignment horizontal="left"/>
    </xf>
    <xf numFmtId="0" fontId="5" fillId="2" borderId="19" xfId="1" applyFont="1" applyFill="1" applyBorder="1"/>
    <xf numFmtId="3" fontId="7" fillId="2" borderId="20" xfId="1" applyNumberFormat="1" applyFont="1" applyFill="1" applyBorder="1" applyAlignment="1" applyProtection="1"/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3" fontId="16" fillId="0" borderId="24" xfId="1" applyNumberFormat="1" applyFont="1" applyFill="1" applyBorder="1" applyAlignment="1" applyProtection="1"/>
    <xf numFmtId="0" fontId="4" fillId="0" borderId="25" xfId="0" applyFont="1" applyFill="1" applyBorder="1" applyAlignment="1">
      <alignment horizontal="left"/>
    </xf>
    <xf numFmtId="0" fontId="4" fillId="0" borderId="26" xfId="1" applyFont="1" applyFill="1" applyBorder="1" applyAlignment="1">
      <alignment horizontal="left"/>
    </xf>
    <xf numFmtId="3" fontId="16" fillId="0" borderId="27" xfId="1" applyNumberFormat="1" applyFont="1" applyFill="1" applyBorder="1" applyAlignment="1" applyProtection="1"/>
    <xf numFmtId="0" fontId="5" fillId="2" borderId="10" xfId="1" applyFont="1" applyFill="1" applyBorder="1" applyAlignment="1">
      <alignment horizontal="left"/>
    </xf>
    <xf numFmtId="0" fontId="5" fillId="2" borderId="9" xfId="1" applyFont="1" applyFill="1" applyBorder="1"/>
    <xf numFmtId="3" fontId="7" fillId="2" borderId="16" xfId="1" applyNumberFormat="1" applyFont="1" applyFill="1" applyBorder="1" applyAlignment="1" applyProtection="1"/>
    <xf numFmtId="49" fontId="11" fillId="0" borderId="21" xfId="1" applyNumberFormat="1" applyFont="1" applyBorder="1" applyAlignment="1">
      <alignment horizontal="left"/>
    </xf>
    <xf numFmtId="0" fontId="11" fillId="0" borderId="22" xfId="1" applyFont="1" applyBorder="1" applyAlignment="1">
      <alignment horizontal="left"/>
    </xf>
    <xf numFmtId="0" fontId="11" fillId="0" borderId="28" xfId="0" applyFont="1" applyBorder="1"/>
    <xf numFmtId="49" fontId="11" fillId="0" borderId="23" xfId="1" applyNumberFormat="1" applyFont="1" applyBorder="1" applyAlignment="1">
      <alignment horizontal="left"/>
    </xf>
    <xf numFmtId="49" fontId="1" fillId="0" borderId="23" xfId="1" applyNumberFormat="1" applyFont="1" applyBorder="1" applyAlignment="1">
      <alignment horizontal="left"/>
    </xf>
    <xf numFmtId="49" fontId="1" fillId="0" borderId="25" xfId="1" applyNumberFormat="1" applyFont="1" applyBorder="1" applyAlignment="1">
      <alignment horizontal="left"/>
    </xf>
    <xf numFmtId="0" fontId="1" fillId="0" borderId="26" xfId="1" applyFont="1" applyBorder="1" applyAlignment="1">
      <alignment horizontal="left"/>
    </xf>
    <xf numFmtId="49" fontId="5" fillId="2" borderId="11" xfId="1" applyNumberFormat="1" applyFont="1" applyFill="1" applyBorder="1" applyAlignment="1">
      <alignment horizontal="left"/>
    </xf>
    <xf numFmtId="0" fontId="5" fillId="2" borderId="12" xfId="1" applyFont="1" applyFill="1" applyBorder="1" applyAlignment="1">
      <alignment horizontal="left"/>
    </xf>
    <xf numFmtId="0" fontId="5" fillId="2" borderId="15" xfId="1" applyFont="1" applyFill="1" applyBorder="1"/>
    <xf numFmtId="3" fontId="7" fillId="2" borderId="13" xfId="0" applyNumberFormat="1" applyFont="1" applyFill="1" applyBorder="1" applyAlignment="1" applyProtection="1"/>
    <xf numFmtId="3" fontId="12" fillId="0" borderId="29" xfId="0" applyNumberFormat="1" applyFont="1" applyBorder="1" applyAlignment="1" applyProtection="1">
      <protection locked="0"/>
    </xf>
    <xf numFmtId="3" fontId="8" fillId="0" borderId="30" xfId="0" applyNumberFormat="1" applyFont="1" applyBorder="1" applyAlignment="1" applyProtection="1">
      <protection locked="0"/>
    </xf>
    <xf numFmtId="3" fontId="8" fillId="0" borderId="30" xfId="0" applyNumberFormat="1" applyFont="1" applyBorder="1" applyProtection="1">
      <protection locked="0"/>
    </xf>
    <xf numFmtId="49" fontId="1" fillId="0" borderId="23" xfId="1" applyNumberFormat="1" applyFont="1" applyBorder="1" applyAlignment="1" applyProtection="1">
      <alignment horizontal="left"/>
    </xf>
    <xf numFmtId="0" fontId="11" fillId="0" borderId="22" xfId="0" applyFont="1" applyBorder="1"/>
    <xf numFmtId="49" fontId="11" fillId="0" borderId="23" xfId="1" applyNumberFormat="1" applyFont="1" applyBorder="1" applyAlignment="1" applyProtection="1">
      <alignment horizontal="left"/>
    </xf>
    <xf numFmtId="49" fontId="11" fillId="0" borderId="23" xfId="1" applyNumberFormat="1" applyFont="1" applyBorder="1" applyAlignment="1" applyProtection="1">
      <alignment horizontal="left"/>
      <protection locked="0"/>
    </xf>
    <xf numFmtId="0" fontId="1" fillId="0" borderId="26" xfId="1" applyFont="1" applyBorder="1"/>
    <xf numFmtId="49" fontId="11" fillId="0" borderId="25" xfId="1" applyNumberFormat="1" applyFont="1" applyBorder="1" applyAlignment="1">
      <alignment horizontal="left"/>
    </xf>
    <xf numFmtId="0" fontId="1" fillId="2" borderId="15" xfId="0" applyFont="1" applyFill="1" applyBorder="1"/>
    <xf numFmtId="49" fontId="1" fillId="0" borderId="25" xfId="1" applyNumberFormat="1" applyFont="1" applyBorder="1" applyAlignment="1" applyProtection="1">
      <alignment horizontal="left"/>
    </xf>
    <xf numFmtId="0" fontId="1" fillId="0" borderId="26" xfId="1" applyFont="1" applyBorder="1" applyAlignment="1" applyProtection="1">
      <alignment horizontal="left"/>
    </xf>
    <xf numFmtId="0" fontId="1" fillId="0" borderId="26" xfId="0" applyFont="1" applyBorder="1" applyAlignment="1">
      <alignment horizontal="left"/>
    </xf>
    <xf numFmtId="49" fontId="5" fillId="2" borderId="17" xfId="1" applyNumberFormat="1" applyFont="1" applyFill="1" applyBorder="1" applyAlignment="1">
      <alignment horizontal="left"/>
    </xf>
    <xf numFmtId="0" fontId="1" fillId="2" borderId="18" xfId="0" applyFont="1" applyFill="1" applyBorder="1"/>
    <xf numFmtId="3" fontId="7" fillId="2" borderId="20" xfId="0" applyNumberFormat="1" applyFont="1" applyFill="1" applyBorder="1" applyAlignment="1" applyProtection="1"/>
    <xf numFmtId="0" fontId="1" fillId="2" borderId="14" xfId="1" applyFont="1" applyFill="1" applyBorder="1" applyAlignment="1">
      <alignment horizontal="left" wrapText="1"/>
    </xf>
    <xf numFmtId="0" fontId="11" fillId="0" borderId="31" xfId="0" applyFont="1" applyBorder="1"/>
    <xf numFmtId="0" fontId="1" fillId="0" borderId="32" xfId="1" applyFont="1" applyBorder="1"/>
    <xf numFmtId="0" fontId="11" fillId="0" borderId="32" xfId="0" applyFont="1" applyBorder="1"/>
    <xf numFmtId="0" fontId="1" fillId="0" borderId="32" xfId="1" applyFont="1" applyBorder="1" applyProtection="1"/>
    <xf numFmtId="0" fontId="1" fillId="0" borderId="33" xfId="1" applyFont="1" applyBorder="1"/>
    <xf numFmtId="3" fontId="12" fillId="0" borderId="34" xfId="0" applyNumberFormat="1" applyFont="1" applyBorder="1" applyAlignment="1" applyProtection="1">
      <protection locked="0"/>
    </xf>
    <xf numFmtId="3" fontId="8" fillId="0" borderId="24" xfId="0" applyNumberFormat="1" applyFont="1" applyBorder="1" applyAlignment="1" applyProtection="1">
      <protection locked="0"/>
    </xf>
    <xf numFmtId="3" fontId="12" fillId="0" borderId="24" xfId="0" applyNumberFormat="1" applyFont="1" applyBorder="1" applyAlignment="1" applyProtection="1">
      <protection locked="0"/>
    </xf>
    <xf numFmtId="3" fontId="1" fillId="0" borderId="27" xfId="0" applyNumberFormat="1" applyFont="1" applyBorder="1"/>
    <xf numFmtId="49" fontId="5" fillId="2" borderId="21" xfId="1" applyNumberFormat="1" applyFont="1" applyFill="1" applyBorder="1" applyAlignment="1">
      <alignment horizontal="left"/>
    </xf>
    <xf numFmtId="0" fontId="5" fillId="2" borderId="22" xfId="1" applyFont="1" applyFill="1" applyBorder="1" applyAlignment="1">
      <alignment horizontal="left"/>
    </xf>
    <xf numFmtId="0" fontId="8" fillId="0" borderId="32" xfId="1" applyFont="1" applyBorder="1"/>
    <xf numFmtId="3" fontId="8" fillId="0" borderId="27" xfId="0" applyNumberFormat="1" applyFont="1" applyBorder="1" applyAlignment="1" applyProtection="1">
      <protection locked="0"/>
    </xf>
    <xf numFmtId="3" fontId="12" fillId="0" borderId="24" xfId="0" applyNumberFormat="1" applyFont="1" applyBorder="1" applyAlignment="1" applyProtection="1"/>
    <xf numFmtId="3" fontId="8" fillId="0" borderId="24" xfId="0" applyNumberFormat="1" applyFont="1" applyBorder="1" applyAlignment="1" applyProtection="1"/>
    <xf numFmtId="3" fontId="3" fillId="0" borderId="0" xfId="0" applyNumberFormat="1" applyFont="1"/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5" xfId="0" applyFont="1" applyFill="1" applyBorder="1"/>
    <xf numFmtId="0" fontId="5" fillId="2" borderId="14" xfId="0" applyFont="1" applyFill="1" applyBorder="1" applyAlignment="1">
      <alignment horizontal="left"/>
    </xf>
    <xf numFmtId="0" fontId="1" fillId="0" borderId="21" xfId="1" applyFont="1" applyBorder="1" applyAlignment="1">
      <alignment horizontal="left"/>
    </xf>
    <xf numFmtId="0" fontId="1" fillId="0" borderId="22" xfId="1" applyFont="1" applyBorder="1" applyAlignment="1">
      <alignment horizontal="left"/>
    </xf>
    <xf numFmtId="0" fontId="1" fillId="0" borderId="23" xfId="1" applyFont="1" applyBorder="1" applyAlignment="1">
      <alignment horizontal="left"/>
    </xf>
    <xf numFmtId="0" fontId="1" fillId="0" borderId="23" xfId="1" applyFont="1" applyBorder="1" applyAlignment="1" applyProtection="1">
      <alignment horizontal="left"/>
    </xf>
    <xf numFmtId="0" fontId="1" fillId="0" borderId="25" xfId="1" applyFont="1" applyBorder="1" applyAlignment="1">
      <alignment horizontal="left"/>
    </xf>
    <xf numFmtId="0" fontId="1" fillId="0" borderId="22" xfId="1" applyFont="1" applyBorder="1"/>
    <xf numFmtId="0" fontId="5" fillId="2" borderId="10" xfId="1" applyFont="1" applyFill="1" applyBorder="1"/>
    <xf numFmtId="3" fontId="5" fillId="2" borderId="13" xfId="0" applyNumberFormat="1" applyFont="1" applyFill="1" applyBorder="1"/>
    <xf numFmtId="3" fontId="8" fillId="0" borderId="34" xfId="1" applyNumberFormat="1" applyFont="1" applyBorder="1" applyAlignment="1" applyProtection="1">
      <protection locked="0"/>
    </xf>
    <xf numFmtId="3" fontId="8" fillId="0" borderId="24" xfId="1" applyNumberFormat="1" applyFont="1" applyBorder="1" applyAlignment="1" applyProtection="1">
      <protection locked="0"/>
    </xf>
    <xf numFmtId="3" fontId="5" fillId="2" borderId="35" xfId="0" applyNumberFormat="1" applyFont="1" applyFill="1" applyBorder="1"/>
    <xf numFmtId="49" fontId="5" fillId="2" borderId="36" xfId="1" applyNumberFormat="1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49" fontId="11" fillId="0" borderId="21" xfId="1" applyNumberFormat="1" applyFont="1" applyBorder="1" applyAlignment="1" applyProtection="1">
      <alignment horizontal="left"/>
    </xf>
    <xf numFmtId="0" fontId="12" fillId="0" borderId="22" xfId="1" applyFont="1" applyBorder="1" applyAlignment="1" applyProtection="1">
      <alignment horizontal="left"/>
    </xf>
    <xf numFmtId="3" fontId="16" fillId="0" borderId="34" xfId="1" applyNumberFormat="1" applyFont="1" applyFill="1" applyBorder="1" applyAlignment="1" applyProtection="1"/>
    <xf numFmtId="3" fontId="8" fillId="0" borderId="24" xfId="1" applyNumberFormat="1" applyFont="1" applyFill="1" applyBorder="1" applyAlignment="1" applyProtection="1">
      <protection locked="0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/>
    <xf numFmtId="3" fontId="5" fillId="2" borderId="20" xfId="0" applyNumberFormat="1" applyFont="1" applyFill="1" applyBorder="1"/>
    <xf numFmtId="0" fontId="1" fillId="0" borderId="0" xfId="1" applyFont="1" applyBorder="1" applyAlignment="1" applyProtection="1">
      <protection locked="0"/>
    </xf>
    <xf numFmtId="0" fontId="8" fillId="0" borderId="0" xfId="1" applyFont="1" applyBorder="1" applyAlignment="1">
      <alignment wrapText="1"/>
    </xf>
    <xf numFmtId="0" fontId="11" fillId="0" borderId="22" xfId="1" applyFont="1" applyBorder="1"/>
    <xf numFmtId="0" fontId="11" fillId="0" borderId="0" xfId="1" applyFont="1" applyBorder="1"/>
    <xf numFmtId="0" fontId="12" fillId="0" borderId="0" xfId="1" applyFont="1" applyBorder="1"/>
    <xf numFmtId="3" fontId="8" fillId="0" borderId="24" xfId="0" applyNumberFormat="1" applyFont="1" applyBorder="1" applyProtection="1">
      <protection locked="0"/>
    </xf>
    <xf numFmtId="3" fontId="11" fillId="0" borderId="24" xfId="0" applyNumberFormat="1" applyFont="1" applyBorder="1"/>
    <xf numFmtId="49" fontId="1" fillId="0" borderId="38" xfId="1" applyNumberFormat="1" applyFont="1" applyBorder="1" applyAlignment="1">
      <alignment horizontal="left"/>
    </xf>
    <xf numFmtId="3" fontId="8" fillId="0" borderId="39" xfId="0" applyNumberFormat="1" applyFont="1" applyBorder="1" applyProtection="1">
      <protection locked="0"/>
    </xf>
    <xf numFmtId="3" fontId="7" fillId="2" borderId="40" xfId="0" applyNumberFormat="1" applyFont="1" applyFill="1" applyBorder="1" applyAlignment="1" applyProtection="1"/>
    <xf numFmtId="49" fontId="5" fillId="2" borderId="23" xfId="1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1" fillId="2" borderId="7" xfId="0" applyFont="1" applyFill="1" applyBorder="1"/>
    <xf numFmtId="3" fontId="7" fillId="2" borderId="30" xfId="0" applyNumberFormat="1" applyFont="1" applyFill="1" applyBorder="1" applyAlignment="1" applyProtection="1"/>
    <xf numFmtId="49" fontId="11" fillId="0" borderId="36" xfId="1" applyNumberFormat="1" applyFont="1" applyBorder="1" applyAlignment="1">
      <alignment horizontal="left"/>
    </xf>
    <xf numFmtId="0" fontId="1" fillId="2" borderId="22" xfId="0" applyFont="1" applyFill="1" applyBorder="1"/>
    <xf numFmtId="0" fontId="1" fillId="0" borderId="26" xfId="1" applyFont="1" applyBorder="1" applyProtection="1"/>
    <xf numFmtId="0" fontId="1" fillId="0" borderId="0" xfId="1" applyFont="1" applyBorder="1" applyProtection="1">
      <protection locked="0"/>
    </xf>
    <xf numFmtId="0" fontId="11" fillId="0" borderId="12" xfId="0" applyFont="1" applyBorder="1"/>
    <xf numFmtId="3" fontId="7" fillId="2" borderId="34" xfId="0" applyNumberFormat="1" applyFont="1" applyFill="1" applyBorder="1" applyAlignment="1" applyProtection="1"/>
    <xf numFmtId="3" fontId="7" fillId="2" borderId="37" xfId="0" applyNumberFormat="1" applyFont="1" applyFill="1" applyBorder="1" applyAlignment="1" applyProtection="1"/>
    <xf numFmtId="3" fontId="12" fillId="0" borderId="42" xfId="0" applyNumberFormat="1" applyFont="1" applyBorder="1" applyAlignment="1" applyProtection="1">
      <protection locked="0"/>
    </xf>
    <xf numFmtId="3" fontId="7" fillId="2" borderId="42" xfId="0" applyNumberFormat="1" applyFont="1" applyFill="1" applyBorder="1" applyAlignment="1" applyProtection="1"/>
    <xf numFmtId="0" fontId="11" fillId="0" borderId="22" xfId="1" applyFont="1" applyBorder="1" applyAlignment="1" applyProtection="1">
      <alignment horizontal="left"/>
    </xf>
    <xf numFmtId="0" fontId="11" fillId="0" borderId="22" xfId="0" applyFont="1" applyBorder="1" applyProtection="1"/>
    <xf numFmtId="3" fontId="12" fillId="0" borderId="34" xfId="0" applyNumberFormat="1" applyFont="1" applyBorder="1" applyAlignment="1" applyProtection="1"/>
    <xf numFmtId="3" fontId="8" fillId="0" borderId="24" xfId="0" applyNumberFormat="1" applyFont="1" applyFill="1" applyBorder="1" applyAlignment="1" applyProtection="1">
      <protection locked="0"/>
    </xf>
    <xf numFmtId="3" fontId="21" fillId="0" borderId="0" xfId="0" applyNumberFormat="1" applyFont="1"/>
    <xf numFmtId="49" fontId="4" fillId="0" borderId="23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3" fontId="16" fillId="0" borderId="24" xfId="0" applyNumberFormat="1" applyFont="1" applyBorder="1" applyAlignment="1" applyProtection="1">
      <protection locked="0"/>
    </xf>
    <xf numFmtId="3" fontId="1" fillId="0" borderId="0" xfId="0" applyNumberFormat="1" applyFont="1" applyBorder="1" applyAlignment="1">
      <alignment horizontal="right" wrapText="1"/>
    </xf>
    <xf numFmtId="0" fontId="12" fillId="0" borderId="31" xfId="0" applyFont="1" applyBorder="1" applyProtection="1"/>
    <xf numFmtId="0" fontId="12" fillId="0" borderId="32" xfId="0" applyFont="1" applyBorder="1" applyProtection="1"/>
    <xf numFmtId="0" fontId="8" fillId="0" borderId="32" xfId="1" applyFont="1" applyBorder="1" applyProtection="1"/>
    <xf numFmtId="0" fontId="1" fillId="0" borderId="32" xfId="1" applyFont="1" applyBorder="1" applyAlignment="1" applyProtection="1"/>
    <xf numFmtId="0" fontId="12" fillId="0" borderId="32" xfId="0" applyFont="1" applyBorder="1"/>
    <xf numFmtId="3" fontId="1" fillId="0" borderId="0" xfId="0" applyNumberFormat="1" applyFont="1" applyBorder="1" applyAlignment="1">
      <alignment horizontal="right" wrapText="1"/>
    </xf>
    <xf numFmtId="3" fontId="7" fillId="2" borderId="43" xfId="1" applyNumberFormat="1" applyFont="1" applyFill="1" applyBorder="1" applyAlignment="1" applyProtection="1"/>
    <xf numFmtId="3" fontId="22" fillId="2" borderId="37" xfId="0" applyNumberFormat="1" applyFont="1" applyFill="1" applyBorder="1" applyAlignment="1">
      <alignment horizontal="center" vertical="center" wrapText="1"/>
    </xf>
    <xf numFmtId="3" fontId="22" fillId="2" borderId="15" xfId="0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wrapText="1"/>
    </xf>
    <xf numFmtId="3" fontId="8" fillId="0" borderId="0" xfId="1" applyNumberFormat="1" applyFont="1" applyBorder="1" applyAlignment="1" applyProtection="1">
      <protection locked="0"/>
    </xf>
    <xf numFmtId="0" fontId="1" fillId="0" borderId="25" xfId="0" applyFont="1" applyBorder="1" applyAlignment="1">
      <alignment horizontal="left"/>
    </xf>
    <xf numFmtId="3" fontId="8" fillId="0" borderId="27" xfId="1" applyNumberFormat="1" applyFont="1" applyBorder="1" applyAlignment="1" applyProtection="1">
      <protection locked="0"/>
    </xf>
    <xf numFmtId="3" fontId="8" fillId="0" borderId="32" xfId="0" applyNumberFormat="1" applyFont="1" applyBorder="1" applyAlignment="1" applyProtection="1">
      <protection locked="0"/>
    </xf>
    <xf numFmtId="3" fontId="12" fillId="0" borderId="32" xfId="0" applyNumberFormat="1" applyFont="1" applyBorder="1" applyAlignment="1" applyProtection="1">
      <protection locked="0"/>
    </xf>
    <xf numFmtId="3" fontId="12" fillId="0" borderId="32" xfId="0" applyNumberFormat="1" applyFont="1" applyBorder="1" applyAlignment="1" applyProtection="1"/>
    <xf numFmtId="3" fontId="8" fillId="0" borderId="33" xfId="0" applyNumberFormat="1" applyFont="1" applyBorder="1" applyAlignment="1" applyProtection="1">
      <protection locked="0"/>
    </xf>
    <xf numFmtId="3" fontId="12" fillId="0" borderId="22" xfId="0" applyNumberFormat="1" applyFont="1" applyBorder="1" applyAlignment="1" applyProtection="1">
      <protection locked="0"/>
    </xf>
    <xf numFmtId="3" fontId="12" fillId="0" borderId="0" xfId="0" applyNumberFormat="1" applyFont="1" applyBorder="1" applyAlignment="1" applyProtection="1">
      <protection locked="0"/>
    </xf>
    <xf numFmtId="3" fontId="8" fillId="0" borderId="0" xfId="0" applyNumberFormat="1" applyFont="1" applyBorder="1" applyProtection="1">
      <protection locked="0"/>
    </xf>
    <xf numFmtId="3" fontId="12" fillId="0" borderId="0" xfId="0" applyNumberFormat="1" applyFont="1" applyBorder="1" applyAlignment="1" applyProtection="1"/>
    <xf numFmtId="3" fontId="8" fillId="0" borderId="26" xfId="0" applyNumberFormat="1" applyFont="1" applyBorder="1" applyAlignment="1" applyProtection="1">
      <protection locked="0"/>
    </xf>
    <xf numFmtId="0" fontId="12" fillId="0" borderId="22" xfId="1" applyFont="1" applyBorder="1" applyAlignment="1">
      <alignment horizontal="left"/>
    </xf>
    <xf numFmtId="0" fontId="12" fillId="0" borderId="22" xfId="1" applyFont="1" applyBorder="1"/>
    <xf numFmtId="49" fontId="5" fillId="2" borderId="38" xfId="1" applyNumberFormat="1" applyFont="1" applyFill="1" applyBorder="1" applyAlignment="1">
      <alignment horizontal="left"/>
    </xf>
    <xf numFmtId="0" fontId="1" fillId="2" borderId="10" xfId="0" applyFont="1" applyFill="1" applyBorder="1"/>
    <xf numFmtId="3" fontId="7" fillId="2" borderId="41" xfId="0" applyNumberFormat="1" applyFont="1" applyFill="1" applyBorder="1" applyAlignment="1" applyProtection="1"/>
    <xf numFmtId="49" fontId="1" fillId="0" borderId="21" xfId="1" applyNumberFormat="1" applyFont="1" applyBorder="1" applyAlignment="1">
      <alignment horizontal="left"/>
    </xf>
    <xf numFmtId="3" fontId="8" fillId="0" borderId="34" xfId="0" applyNumberFormat="1" applyFont="1" applyBorder="1" applyAlignment="1" applyProtection="1">
      <protection locked="0"/>
    </xf>
    <xf numFmtId="0" fontId="8" fillId="0" borderId="46" xfId="1" applyFont="1" applyBorder="1"/>
    <xf numFmtId="3" fontId="8" fillId="0" borderId="43" xfId="0" applyNumberFormat="1" applyFont="1" applyBorder="1" applyAlignment="1" applyProtection="1">
      <protection locked="0"/>
    </xf>
    <xf numFmtId="3" fontId="8" fillId="0" borderId="32" xfId="0" applyNumberFormat="1" applyFont="1" applyBorder="1" applyAlignment="1" applyProtection="1"/>
    <xf numFmtId="3" fontId="8" fillId="0" borderId="31" xfId="0" applyNumberFormat="1" applyFont="1" applyBorder="1" applyAlignment="1" applyProtection="1">
      <protection locked="0"/>
    </xf>
    <xf numFmtId="3" fontId="4" fillId="0" borderId="0" xfId="0" applyNumberFormat="1" applyFont="1"/>
    <xf numFmtId="3" fontId="1" fillId="0" borderId="0" xfId="0" applyNumberFormat="1" applyFont="1" applyAlignment="1">
      <alignment horizontal="right" wrapText="1"/>
    </xf>
    <xf numFmtId="0" fontId="5" fillId="2" borderId="44" xfId="1" applyFont="1" applyFill="1" applyBorder="1" applyAlignment="1">
      <alignment horizontal="left" wrapText="1"/>
    </xf>
    <xf numFmtId="0" fontId="5" fillId="2" borderId="45" xfId="1" applyFont="1" applyFill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5" fillId="2" borderId="18" xfId="1" applyFont="1" applyFill="1" applyBorder="1" applyAlignment="1">
      <alignment wrapText="1"/>
    </xf>
    <xf numFmtId="0" fontId="5" fillId="2" borderId="19" xfId="1" applyFont="1" applyFill="1" applyBorder="1" applyAlignment="1">
      <alignment wrapText="1"/>
    </xf>
    <xf numFmtId="0" fontId="5" fillId="2" borderId="4" xfId="1" applyFont="1" applyFill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11" fillId="0" borderId="22" xfId="1" applyFont="1" applyBorder="1" applyAlignment="1">
      <alignment horizontal="left" wrapText="1"/>
    </xf>
    <xf numFmtId="0" fontId="0" fillId="0" borderId="22" xfId="0" applyBorder="1" applyAlignment="1">
      <alignment wrapText="1"/>
    </xf>
  </cellXfs>
  <cellStyles count="11">
    <cellStyle name="Excel Built-in Explanatory Text" xfId="1" xr:uid="{00000000-0005-0000-0000-000000000000}"/>
    <cellStyle name="Excel Built-in Normal" xfId="2" xr:uid="{00000000-0005-0000-0000-000001000000}"/>
    <cellStyle name="Normaallaad" xfId="0" builtinId="0"/>
    <cellStyle name="Normaallaad 2" xfId="3" xr:uid="{00000000-0005-0000-0000-000003000000}"/>
    <cellStyle name="Normaallaad 3" xfId="4" xr:uid="{00000000-0005-0000-0000-000004000000}"/>
    <cellStyle name="Normaallaad 4" xfId="5" xr:uid="{00000000-0005-0000-0000-000005000000}"/>
    <cellStyle name="Normaallaad 5" xfId="6" xr:uid="{00000000-0005-0000-0000-000006000000}"/>
    <cellStyle name="Normal 2" xfId="7" xr:uid="{00000000-0005-0000-0000-000007000000}"/>
    <cellStyle name="Normal 3" xfId="8" xr:uid="{00000000-0005-0000-0000-000008000000}"/>
    <cellStyle name="Normal_Kuuaruanne 122004 2" xfId="9" xr:uid="{00000000-0005-0000-0000-000009000000}"/>
    <cellStyle name="Style 1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63DF-8143-49F8-9BD4-136CD01D7E2A}">
  <dimension ref="A1:I1583"/>
  <sheetViews>
    <sheetView tabSelected="1" workbookViewId="0">
      <selection activeCell="I39" sqref="I39"/>
    </sheetView>
  </sheetViews>
  <sheetFormatPr defaultColWidth="9.140625" defaultRowHeight="14.25" x14ac:dyDescent="0.2"/>
  <cols>
    <col min="1" max="1" width="7.5703125" style="1" customWidth="1"/>
    <col min="2" max="2" width="5.5703125" style="1" customWidth="1"/>
    <col min="3" max="3" width="52" style="1" customWidth="1"/>
    <col min="4" max="6" width="12.42578125" style="2" customWidth="1"/>
    <col min="7" max="7" width="13.28515625" style="3" customWidth="1"/>
    <col min="8" max="8" width="17" style="4" customWidth="1"/>
    <col min="9" max="9" width="11" style="5" bestFit="1" customWidth="1"/>
    <col min="10" max="16384" width="9.140625" style="1"/>
  </cols>
  <sheetData>
    <row r="1" spans="1:9" s="6" customFormat="1" ht="36.75" customHeight="1" x14ac:dyDescent="0.2">
      <c r="C1" s="225" t="s">
        <v>163</v>
      </c>
      <c r="D1" s="225"/>
      <c r="E1" s="225"/>
      <c r="F1" s="225"/>
      <c r="G1" s="59"/>
      <c r="H1" s="40"/>
      <c r="I1" s="41"/>
    </row>
    <row r="2" spans="1:9" ht="16.899999999999999" customHeight="1" thickBot="1" x14ac:dyDescent="0.25">
      <c r="A2" s="6"/>
      <c r="B2" s="6"/>
      <c r="C2" s="190"/>
      <c r="D2" s="190"/>
      <c r="E2" s="196"/>
      <c r="F2" s="196"/>
    </row>
    <row r="3" spans="1:9" ht="45.75" thickBot="1" x14ac:dyDescent="0.25">
      <c r="A3" s="72"/>
      <c r="B3" s="73"/>
      <c r="C3" s="74" t="s">
        <v>148</v>
      </c>
      <c r="D3" s="198" t="s">
        <v>160</v>
      </c>
      <c r="E3" s="199" t="s">
        <v>161</v>
      </c>
      <c r="F3" s="199" t="s">
        <v>162</v>
      </c>
    </row>
    <row r="4" spans="1:9" ht="19.5" customHeight="1" thickBot="1" x14ac:dyDescent="0.3">
      <c r="A4" s="75"/>
      <c r="B4" s="76" t="s">
        <v>0</v>
      </c>
      <c r="C4" s="77"/>
      <c r="D4" s="197">
        <f>D5+D6+D7+D8</f>
        <v>20694430</v>
      </c>
      <c r="E4" s="78">
        <f>E5+E6+E7+E8</f>
        <v>406230</v>
      </c>
      <c r="F4" s="78">
        <f>F5+F6+F7+F8</f>
        <v>21100660</v>
      </c>
    </row>
    <row r="5" spans="1:9" x14ac:dyDescent="0.2">
      <c r="A5" s="79">
        <v>30</v>
      </c>
      <c r="C5" s="80" t="s">
        <v>1</v>
      </c>
      <c r="D5" s="153">
        <v>11425000</v>
      </c>
      <c r="E5" s="153">
        <v>150000</v>
      </c>
      <c r="F5" s="153">
        <f>SUM(D5:E5)</f>
        <v>11575000</v>
      </c>
    </row>
    <row r="6" spans="1:9" x14ac:dyDescent="0.2">
      <c r="A6" s="81">
        <v>32</v>
      </c>
      <c r="C6" s="82" t="s">
        <v>2</v>
      </c>
      <c r="D6" s="83">
        <v>2237900</v>
      </c>
      <c r="E6" s="83">
        <v>1010</v>
      </c>
      <c r="F6" s="83">
        <f>SUM(D6:E6)</f>
        <v>2238910</v>
      </c>
      <c r="G6" s="13"/>
    </row>
    <row r="7" spans="1:9" x14ac:dyDescent="0.2">
      <c r="A7" s="81">
        <v>35</v>
      </c>
      <c r="C7" s="82" t="s">
        <v>3</v>
      </c>
      <c r="D7" s="83">
        <v>6911530</v>
      </c>
      <c r="E7" s="83">
        <v>255220</v>
      </c>
      <c r="F7" s="83">
        <f t="shared" ref="F7:F8" si="0">SUM(D7:E7)</f>
        <v>7166750</v>
      </c>
    </row>
    <row r="8" spans="1:9" ht="15.75" thickBot="1" x14ac:dyDescent="0.3">
      <c r="A8" s="84">
        <v>38</v>
      </c>
      <c r="B8" s="25"/>
      <c r="C8" s="85" t="s">
        <v>4</v>
      </c>
      <c r="D8" s="86">
        <v>120000</v>
      </c>
      <c r="E8" s="86">
        <v>0</v>
      </c>
      <c r="F8" s="83">
        <f t="shared" si="0"/>
        <v>120000</v>
      </c>
    </row>
    <row r="9" spans="1:9" ht="15.75" thickBot="1" x14ac:dyDescent="0.3">
      <c r="A9" s="75"/>
      <c r="B9" s="76" t="s">
        <v>5</v>
      </c>
      <c r="C9" s="77"/>
      <c r="D9" s="78">
        <f>+D10+D14</f>
        <v>20318500</v>
      </c>
      <c r="E9" s="78">
        <f>+E10+E14</f>
        <v>194890</v>
      </c>
      <c r="F9" s="78">
        <f>+F10+F14</f>
        <v>20513390</v>
      </c>
    </row>
    <row r="10" spans="1:9" ht="30" customHeight="1" thickBot="1" x14ac:dyDescent="0.3">
      <c r="A10" s="117" t="s">
        <v>6</v>
      </c>
      <c r="B10" s="87" t="s">
        <v>7</v>
      </c>
      <c r="C10" s="88"/>
      <c r="D10" s="89">
        <f>SUM(D11:D13)</f>
        <v>857660</v>
      </c>
      <c r="E10" s="89">
        <f>SUM(E11:E13)</f>
        <v>58660</v>
      </c>
      <c r="F10" s="89">
        <f>SUM(F11:F13)</f>
        <v>916320</v>
      </c>
    </row>
    <row r="11" spans="1:9" ht="28.5" x14ac:dyDescent="0.2">
      <c r="A11" s="14">
        <v>413</v>
      </c>
      <c r="B11" s="15"/>
      <c r="C11" s="200" t="s">
        <v>8</v>
      </c>
      <c r="D11" s="20">
        <v>578350</v>
      </c>
      <c r="E11" s="20">
        <v>8660</v>
      </c>
      <c r="F11" s="20">
        <f>SUM(D11:E11)</f>
        <v>587010</v>
      </c>
    </row>
    <row r="12" spans="1:9" x14ac:dyDescent="0.2">
      <c r="A12" s="14">
        <v>4500</v>
      </c>
      <c r="B12" s="15"/>
      <c r="C12" s="29" t="s">
        <v>9</v>
      </c>
      <c r="D12" s="20">
        <v>177980</v>
      </c>
      <c r="E12" s="20">
        <v>50000</v>
      </c>
      <c r="F12" s="20">
        <f>SUM(D12:E12)</f>
        <v>227980</v>
      </c>
    </row>
    <row r="13" spans="1:9" ht="15" thickBot="1" x14ac:dyDescent="0.25">
      <c r="A13" s="30">
        <v>452</v>
      </c>
      <c r="B13" s="31"/>
      <c r="C13" s="28" t="s">
        <v>10</v>
      </c>
      <c r="D13" s="17">
        <v>101330</v>
      </c>
      <c r="E13" s="17">
        <v>0</v>
      </c>
      <c r="F13" s="20">
        <f>SUM(D13:E13)</f>
        <v>101330</v>
      </c>
    </row>
    <row r="14" spans="1:9" ht="15.75" thickBot="1" x14ac:dyDescent="0.3">
      <c r="A14" s="7"/>
      <c r="B14" s="8" t="s">
        <v>11</v>
      </c>
      <c r="C14" s="9"/>
      <c r="D14" s="10">
        <f>D15+D16+D17</f>
        <v>19460840</v>
      </c>
      <c r="E14" s="10">
        <f>E15+E16+E17</f>
        <v>136230</v>
      </c>
      <c r="F14" s="10">
        <f>F15+F16+F17</f>
        <v>19597070</v>
      </c>
    </row>
    <row r="15" spans="1:9" x14ac:dyDescent="0.2">
      <c r="A15" s="14">
        <v>50</v>
      </c>
      <c r="B15" s="15"/>
      <c r="C15" s="16" t="s">
        <v>12</v>
      </c>
      <c r="D15" s="20">
        <v>11479910</v>
      </c>
      <c r="E15" s="20">
        <v>41650</v>
      </c>
      <c r="F15" s="20">
        <f>SUM(D15:E15)</f>
        <v>11521560</v>
      </c>
    </row>
    <row r="16" spans="1:9" x14ac:dyDescent="0.2">
      <c r="A16" s="14">
        <v>55</v>
      </c>
      <c r="B16" s="15"/>
      <c r="C16" s="16" t="s">
        <v>13</v>
      </c>
      <c r="D16" s="20">
        <v>7779080</v>
      </c>
      <c r="E16" s="20">
        <v>142940</v>
      </c>
      <c r="F16" s="20">
        <f>SUM(D16:E16)</f>
        <v>7922020</v>
      </c>
    </row>
    <row r="17" spans="1:9" ht="15" thickBot="1" x14ac:dyDescent="0.25">
      <c r="A17" s="14">
        <v>60</v>
      </c>
      <c r="B17" s="15"/>
      <c r="C17" s="16" t="s">
        <v>14</v>
      </c>
      <c r="D17" s="17">
        <v>201850</v>
      </c>
      <c r="E17" s="17">
        <v>-48360</v>
      </c>
      <c r="F17" s="17">
        <f>SUM(D17:E17)</f>
        <v>153490</v>
      </c>
    </row>
    <row r="18" spans="1:9" ht="15.75" thickBot="1" x14ac:dyDescent="0.3">
      <c r="A18" s="11"/>
      <c r="B18" s="12" t="s">
        <v>15</v>
      </c>
      <c r="C18" s="32"/>
      <c r="D18" s="33">
        <f>D4-D9</f>
        <v>375930</v>
      </c>
      <c r="E18" s="33">
        <f>E4-E9</f>
        <v>211340</v>
      </c>
      <c r="F18" s="33">
        <f>F4-F9</f>
        <v>587270</v>
      </c>
    </row>
    <row r="19" spans="1:9" ht="24.75" customHeight="1" thickBot="1" x14ac:dyDescent="0.3">
      <c r="A19" s="18"/>
      <c r="B19" s="34"/>
      <c r="C19" s="23"/>
      <c r="D19" s="35"/>
      <c r="E19" s="35"/>
      <c r="F19" s="35"/>
    </row>
    <row r="20" spans="1:9" ht="15.75" thickBot="1" x14ac:dyDescent="0.3">
      <c r="A20" s="134"/>
      <c r="B20" s="135" t="s">
        <v>16</v>
      </c>
      <c r="C20" s="136"/>
      <c r="D20" s="145">
        <f>+D21-D26</f>
        <v>-3821800</v>
      </c>
      <c r="E20" s="145">
        <f>+E21-E26</f>
        <v>-306990</v>
      </c>
      <c r="F20" s="145">
        <f>+F21-F26</f>
        <v>-4128790</v>
      </c>
    </row>
    <row r="21" spans="1:9" ht="19.5" customHeight="1" thickBot="1" x14ac:dyDescent="0.3">
      <c r="A21" s="75"/>
      <c r="B21" s="76" t="s">
        <v>149</v>
      </c>
      <c r="C21" s="77"/>
      <c r="D21" s="78">
        <f>SUM(D22:D24)</f>
        <v>2907470</v>
      </c>
      <c r="E21" s="78">
        <f>SUM(E22:E24)</f>
        <v>320000</v>
      </c>
      <c r="F21" s="78">
        <f>SUM(F22:F24)</f>
        <v>3227470</v>
      </c>
    </row>
    <row r="22" spans="1:9" x14ac:dyDescent="0.2">
      <c r="A22" s="138">
        <v>381</v>
      </c>
      <c r="B22" s="139"/>
      <c r="C22" s="143" t="s">
        <v>150</v>
      </c>
      <c r="D22" s="146">
        <v>50000</v>
      </c>
      <c r="E22" s="146">
        <v>0</v>
      </c>
      <c r="F22" s="146">
        <f>SUM(D22:E22)</f>
        <v>50000</v>
      </c>
    </row>
    <row r="23" spans="1:9" s="25" customFormat="1" ht="15" x14ac:dyDescent="0.25">
      <c r="A23" s="141">
        <v>3502</v>
      </c>
      <c r="B23" s="36"/>
      <c r="C23" s="65" t="s">
        <v>151</v>
      </c>
      <c r="D23" s="147">
        <v>2857170</v>
      </c>
      <c r="E23" s="147">
        <v>320000</v>
      </c>
      <c r="F23" s="147">
        <f>SUM(D23:E23)</f>
        <v>3177170</v>
      </c>
      <c r="G23" s="26"/>
      <c r="H23" s="4"/>
      <c r="I23" s="5"/>
    </row>
    <row r="24" spans="1:9" ht="15" customHeight="1" thickBot="1" x14ac:dyDescent="0.25">
      <c r="A24" s="202">
        <v>382</v>
      </c>
      <c r="B24" s="113"/>
      <c r="C24" s="108" t="s">
        <v>152</v>
      </c>
      <c r="D24" s="126">
        <v>300</v>
      </c>
      <c r="E24" s="126">
        <v>0</v>
      </c>
      <c r="F24" s="203">
        <f>SUM(D24:E24)</f>
        <v>300</v>
      </c>
    </row>
    <row r="25" spans="1:9" s="6" customFormat="1" ht="30.75" customHeight="1" thickBot="1" x14ac:dyDescent="0.25">
      <c r="A25" s="37"/>
      <c r="B25" s="37"/>
      <c r="C25" s="57"/>
      <c r="D25" s="58"/>
      <c r="E25" s="58"/>
      <c r="F25" s="201"/>
      <c r="G25" s="59"/>
      <c r="H25" s="40"/>
      <c r="I25" s="41"/>
    </row>
    <row r="26" spans="1:9" ht="15.75" thickBot="1" x14ac:dyDescent="0.3">
      <c r="A26" s="155"/>
      <c r="B26" s="156" t="s">
        <v>153</v>
      </c>
      <c r="C26" s="157"/>
      <c r="D26" s="158">
        <f>SUM(D27:D30)</f>
        <v>6729270</v>
      </c>
      <c r="E26" s="158">
        <f>SUM(E27:E30)</f>
        <v>626990</v>
      </c>
      <c r="F26" s="158">
        <f>SUM(F27:F30)</f>
        <v>7356260</v>
      </c>
    </row>
    <row r="27" spans="1:9" x14ac:dyDescent="0.2">
      <c r="A27" s="140">
        <v>15</v>
      </c>
      <c r="B27" s="15"/>
      <c r="C27" s="57" t="s">
        <v>154</v>
      </c>
      <c r="D27" s="147">
        <v>5329460</v>
      </c>
      <c r="E27" s="147">
        <v>626990</v>
      </c>
      <c r="F27" s="147">
        <f>SUM(D27:E27)</f>
        <v>5956450</v>
      </c>
    </row>
    <row r="28" spans="1:9" x14ac:dyDescent="0.2">
      <c r="A28" s="140">
        <v>1502</v>
      </c>
      <c r="B28" s="15"/>
      <c r="C28" s="57" t="s">
        <v>158</v>
      </c>
      <c r="D28" s="147">
        <v>215000</v>
      </c>
      <c r="E28" s="147">
        <v>22900</v>
      </c>
      <c r="F28" s="147">
        <f>SUM(D28:E28)</f>
        <v>237900</v>
      </c>
    </row>
    <row r="29" spans="1:9" x14ac:dyDescent="0.2">
      <c r="A29" s="140">
        <v>4502</v>
      </c>
      <c r="B29" s="15"/>
      <c r="C29" s="69" t="s">
        <v>64</v>
      </c>
      <c r="D29" s="154">
        <v>1082200</v>
      </c>
      <c r="E29" s="154">
        <v>-22900</v>
      </c>
      <c r="F29" s="154">
        <f>SUM(D29:E29)</f>
        <v>1059300</v>
      </c>
    </row>
    <row r="30" spans="1:9" ht="15" thickBot="1" x14ac:dyDescent="0.25">
      <c r="A30" s="142">
        <v>65</v>
      </c>
      <c r="B30" s="96"/>
      <c r="C30" s="108" t="s">
        <v>157</v>
      </c>
      <c r="D30" s="147">
        <v>102610</v>
      </c>
      <c r="E30" s="147">
        <v>0</v>
      </c>
      <c r="F30" s="154">
        <f>SUM(D30:E30)</f>
        <v>102610</v>
      </c>
    </row>
    <row r="31" spans="1:9" ht="15.75" thickBot="1" x14ac:dyDescent="0.3">
      <c r="A31" s="137"/>
      <c r="B31" s="87" t="s">
        <v>17</v>
      </c>
      <c r="C31" s="144"/>
      <c r="D31" s="148">
        <f>+D20+D18</f>
        <v>-3445870</v>
      </c>
      <c r="E31" s="148">
        <f>+E20+E18</f>
        <v>-95650</v>
      </c>
      <c r="F31" s="148">
        <f>+F20+F18</f>
        <v>-3541520</v>
      </c>
    </row>
    <row r="32" spans="1:9" ht="16.5" customHeight="1" thickBot="1" x14ac:dyDescent="0.3">
      <c r="A32" s="34"/>
      <c r="B32" s="19"/>
      <c r="C32" s="38"/>
      <c r="D32" s="39"/>
      <c r="E32" s="39"/>
      <c r="F32" s="39"/>
    </row>
    <row r="33" spans="1:9" ht="15.75" thickBot="1" x14ac:dyDescent="0.3">
      <c r="A33" s="11"/>
      <c r="B33" s="12" t="s">
        <v>18</v>
      </c>
      <c r="C33" s="32"/>
      <c r="D33" s="33">
        <f>SUM(D34:D35)</f>
        <v>1395040</v>
      </c>
      <c r="E33" s="33">
        <f>SUM(E34:E35)</f>
        <v>95650</v>
      </c>
      <c r="F33" s="33">
        <f>SUM(F34:F35)</f>
        <v>1490690</v>
      </c>
    </row>
    <row r="34" spans="1:9" x14ac:dyDescent="0.2">
      <c r="A34" s="42" t="s">
        <v>19</v>
      </c>
      <c r="B34" s="6"/>
      <c r="C34" s="23" t="s">
        <v>20</v>
      </c>
      <c r="D34" s="35">
        <v>2500000</v>
      </c>
      <c r="E34" s="35">
        <v>0</v>
      </c>
      <c r="F34" s="35">
        <f>SUM(D34:E34)</f>
        <v>2500000</v>
      </c>
    </row>
    <row r="35" spans="1:9" ht="15" thickBot="1" x14ac:dyDescent="0.25">
      <c r="A35" s="43" t="s">
        <v>21</v>
      </c>
      <c r="B35" s="44"/>
      <c r="C35" s="21" t="s">
        <v>22</v>
      </c>
      <c r="D35" s="35">
        <v>-1104960</v>
      </c>
      <c r="E35" s="35">
        <v>95650</v>
      </c>
      <c r="F35" s="35">
        <f>SUM(D35:E35)</f>
        <v>-1009310</v>
      </c>
    </row>
    <row r="36" spans="1:9" ht="31.5" customHeight="1" thickBot="1" x14ac:dyDescent="0.3">
      <c r="A36" s="134">
        <v>1001</v>
      </c>
      <c r="B36" s="226" t="s">
        <v>23</v>
      </c>
      <c r="C36" s="227"/>
      <c r="D36" s="145">
        <v>-2840000</v>
      </c>
      <c r="E36" s="145">
        <v>0</v>
      </c>
      <c r="F36" s="145">
        <v>-2840000</v>
      </c>
      <c r="H36" s="133"/>
    </row>
    <row r="37" spans="1:9" ht="31.9" customHeight="1" thickBot="1" x14ac:dyDescent="0.3">
      <c r="A37" s="155"/>
      <c r="B37" s="230" t="s">
        <v>159</v>
      </c>
      <c r="C37" s="231"/>
      <c r="D37" s="158">
        <v>-789170</v>
      </c>
      <c r="E37" s="158">
        <v>0</v>
      </c>
      <c r="F37" s="158">
        <v>-789170</v>
      </c>
      <c r="H37" s="133"/>
    </row>
    <row r="38" spans="1:9" ht="19.5" customHeight="1" thickBot="1" x14ac:dyDescent="0.3">
      <c r="A38" s="34"/>
      <c r="B38" s="19"/>
      <c r="C38" s="70"/>
      <c r="D38" s="45"/>
      <c r="E38" s="45"/>
      <c r="F38" s="45"/>
      <c r="G38" s="26"/>
    </row>
    <row r="39" spans="1:9" ht="34.15" customHeight="1" thickBot="1" x14ac:dyDescent="0.3">
      <c r="A39" s="7"/>
      <c r="B39" s="232" t="s">
        <v>24</v>
      </c>
      <c r="C39" s="232"/>
      <c r="D39" s="46">
        <f>+D40+D62+D67+D95+D114+D127+D131+D178+D211</f>
        <v>27047770</v>
      </c>
      <c r="E39" s="46">
        <f>+E40+E62+E67+E95+E114+E127+E131+E178+E211</f>
        <v>821880</v>
      </c>
      <c r="F39" s="46">
        <f>+F40+F62+F67+F95+F114+F127+F131+F178+F211</f>
        <v>27869650</v>
      </c>
      <c r="H39" s="133"/>
      <c r="I39" s="224"/>
    </row>
    <row r="40" spans="1:9" ht="15.75" thickBot="1" x14ac:dyDescent="0.3">
      <c r="A40" s="97" t="s">
        <v>25</v>
      </c>
      <c r="B40" s="98" t="s">
        <v>26</v>
      </c>
      <c r="C40" s="99"/>
      <c r="D40" s="100">
        <f>+D41+D44+D49+D51+D60+D56</f>
        <v>1523250</v>
      </c>
      <c r="E40" s="100">
        <f>+E41+E44+E49+E51+E60+E56</f>
        <v>-48360</v>
      </c>
      <c r="F40" s="100">
        <f>+F41+F44+F49+F51+F60+F56</f>
        <v>1474890</v>
      </c>
    </row>
    <row r="41" spans="1:9" ht="15" x14ac:dyDescent="0.25">
      <c r="A41" s="90" t="s">
        <v>27</v>
      </c>
      <c r="B41" s="91" t="s">
        <v>28</v>
      </c>
      <c r="C41" s="161"/>
      <c r="D41" s="123">
        <f>SUM(D42:D43)</f>
        <v>95600</v>
      </c>
      <c r="E41" s="208">
        <f>SUM(E42:E43)</f>
        <v>0</v>
      </c>
      <c r="F41" s="123">
        <f>SUM(F42:F43)</f>
        <v>95600</v>
      </c>
    </row>
    <row r="42" spans="1:9" x14ac:dyDescent="0.2">
      <c r="A42" s="94"/>
      <c r="B42" s="15">
        <v>50</v>
      </c>
      <c r="C42" s="57" t="s">
        <v>12</v>
      </c>
      <c r="D42" s="124">
        <v>80800</v>
      </c>
      <c r="E42" s="61">
        <v>0</v>
      </c>
      <c r="F42" s="124">
        <f>SUM(D42:E42)</f>
        <v>80800</v>
      </c>
    </row>
    <row r="43" spans="1:9" x14ac:dyDescent="0.2">
      <c r="A43" s="94"/>
      <c r="B43" s="15">
        <v>55</v>
      </c>
      <c r="C43" s="57" t="s">
        <v>13</v>
      </c>
      <c r="D43" s="124">
        <v>14800</v>
      </c>
      <c r="E43" s="61">
        <v>0</v>
      </c>
      <c r="F43" s="124">
        <f>SUM(D43:E43)</f>
        <v>14800</v>
      </c>
    </row>
    <row r="44" spans="1:9" ht="15" x14ac:dyDescent="0.25">
      <c r="A44" s="93" t="s">
        <v>29</v>
      </c>
      <c r="B44" s="48" t="s">
        <v>30</v>
      </c>
      <c r="C44" s="162"/>
      <c r="D44" s="125">
        <f>SUM(D45:D48)</f>
        <v>983290</v>
      </c>
      <c r="E44" s="209">
        <f>SUM(E45:E48)</f>
        <v>5000</v>
      </c>
      <c r="F44" s="125">
        <f>SUM(F45:F48)</f>
        <v>988290</v>
      </c>
    </row>
    <row r="45" spans="1:9" x14ac:dyDescent="0.2">
      <c r="A45" s="94"/>
      <c r="B45" s="15">
        <v>452</v>
      </c>
      <c r="C45" s="62" t="s">
        <v>10</v>
      </c>
      <c r="D45" s="164">
        <v>100</v>
      </c>
      <c r="E45" s="210">
        <v>0</v>
      </c>
      <c r="F45" s="164">
        <f>SUM(D45:E45)</f>
        <v>100</v>
      </c>
    </row>
    <row r="46" spans="1:9" x14ac:dyDescent="0.2">
      <c r="A46" s="94"/>
      <c r="B46" s="15">
        <v>50</v>
      </c>
      <c r="C46" s="57" t="s">
        <v>12</v>
      </c>
      <c r="D46" s="124">
        <v>714190</v>
      </c>
      <c r="E46" s="61">
        <v>0</v>
      </c>
      <c r="F46" s="164">
        <f t="shared" ref="F46:F48" si="1">SUM(D46:E46)</f>
        <v>714190</v>
      </c>
    </row>
    <row r="47" spans="1:9" x14ac:dyDescent="0.2">
      <c r="A47" s="94"/>
      <c r="B47" s="15">
        <v>55</v>
      </c>
      <c r="C47" s="57" t="s">
        <v>13</v>
      </c>
      <c r="D47" s="124">
        <v>268600</v>
      </c>
      <c r="E47" s="61">
        <v>5000</v>
      </c>
      <c r="F47" s="164">
        <f t="shared" si="1"/>
        <v>273600</v>
      </c>
    </row>
    <row r="48" spans="1:9" s="6" customFormat="1" x14ac:dyDescent="0.2">
      <c r="A48" s="94"/>
      <c r="B48" s="15">
        <v>60</v>
      </c>
      <c r="C48" s="57" t="s">
        <v>14</v>
      </c>
      <c r="D48" s="124">
        <v>400</v>
      </c>
      <c r="E48" s="61">
        <v>0</v>
      </c>
      <c r="F48" s="164">
        <f t="shared" si="1"/>
        <v>400</v>
      </c>
      <c r="G48" s="59"/>
      <c r="H48" s="40"/>
      <c r="I48" s="41"/>
    </row>
    <row r="49" spans="1:9" ht="15" x14ac:dyDescent="0.25">
      <c r="A49" s="93" t="s">
        <v>32</v>
      </c>
      <c r="B49" s="49" t="s">
        <v>33</v>
      </c>
      <c r="C49" s="163"/>
      <c r="D49" s="125">
        <f>SUM(D50)</f>
        <v>200000</v>
      </c>
      <c r="E49" s="209">
        <f>SUM(E50)</f>
        <v>-48360</v>
      </c>
      <c r="F49" s="125">
        <f>SUM(F50)</f>
        <v>151640</v>
      </c>
    </row>
    <row r="50" spans="1:9" ht="15" x14ac:dyDescent="0.25">
      <c r="A50" s="93"/>
      <c r="B50" s="15">
        <v>60</v>
      </c>
      <c r="C50" s="57" t="s">
        <v>14</v>
      </c>
      <c r="D50" s="124">
        <v>200000</v>
      </c>
      <c r="E50" s="61">
        <v>-48360</v>
      </c>
      <c r="F50" s="124">
        <f>SUM(D50:E50)</f>
        <v>151640</v>
      </c>
    </row>
    <row r="51" spans="1:9" ht="15" x14ac:dyDescent="0.25">
      <c r="A51" s="93" t="s">
        <v>34</v>
      </c>
      <c r="B51" s="48" t="s">
        <v>35</v>
      </c>
      <c r="C51" s="162"/>
      <c r="D51" s="131">
        <f>SUM(D52:D53)</f>
        <v>30160</v>
      </c>
      <c r="E51" s="211">
        <f>SUM(E52:E53)</f>
        <v>-5000</v>
      </c>
      <c r="F51" s="131">
        <f>SUM(F52:F53)</f>
        <v>25160</v>
      </c>
    </row>
    <row r="52" spans="1:9" x14ac:dyDescent="0.2">
      <c r="A52" s="94"/>
      <c r="B52" s="15">
        <v>50</v>
      </c>
      <c r="C52" s="57" t="s">
        <v>12</v>
      </c>
      <c r="D52" s="124">
        <v>21140</v>
      </c>
      <c r="E52" s="61">
        <v>0</v>
      </c>
      <c r="F52" s="124">
        <f>SUM(D52:E52)</f>
        <v>21140</v>
      </c>
    </row>
    <row r="53" spans="1:9" ht="15" thickBot="1" x14ac:dyDescent="0.25">
      <c r="A53" s="95"/>
      <c r="B53" s="96">
        <v>55</v>
      </c>
      <c r="C53" s="108" t="s">
        <v>13</v>
      </c>
      <c r="D53" s="130">
        <v>9020</v>
      </c>
      <c r="E53" s="212">
        <v>-5000</v>
      </c>
      <c r="F53" s="130">
        <f>SUM(D53:E53)</f>
        <v>4020</v>
      </c>
    </row>
    <row r="54" spans="1:9" s="6" customFormat="1" x14ac:dyDescent="0.2">
      <c r="A54" s="44"/>
      <c r="B54" s="15"/>
      <c r="C54" s="57"/>
      <c r="D54" s="61"/>
      <c r="E54" s="61"/>
      <c r="F54" s="61"/>
      <c r="G54" s="59"/>
      <c r="H54" s="40"/>
      <c r="I54" s="41"/>
    </row>
    <row r="55" spans="1:9" s="6" customFormat="1" ht="15" thickBot="1" x14ac:dyDescent="0.25">
      <c r="A55" s="44"/>
      <c r="B55" s="15"/>
      <c r="C55" s="57"/>
      <c r="D55" s="61"/>
      <c r="E55" s="61"/>
      <c r="F55" s="61"/>
      <c r="G55" s="59"/>
      <c r="H55" s="40"/>
      <c r="I55" s="41"/>
    </row>
    <row r="56" spans="1:9" ht="15" x14ac:dyDescent="0.25">
      <c r="A56" s="90" t="s">
        <v>36</v>
      </c>
      <c r="B56" s="213" t="s">
        <v>37</v>
      </c>
      <c r="C56" s="214"/>
      <c r="D56" s="123">
        <f>SUM(D57:D59)</f>
        <v>111590</v>
      </c>
      <c r="E56" s="123">
        <f>SUM(E57:E59)</f>
        <v>0</v>
      </c>
      <c r="F56" s="123">
        <f>SUM(F57:F59)</f>
        <v>111590</v>
      </c>
    </row>
    <row r="57" spans="1:9" x14ac:dyDescent="0.2">
      <c r="A57" s="94"/>
      <c r="B57" s="15">
        <v>452</v>
      </c>
      <c r="C57" s="62" t="s">
        <v>10</v>
      </c>
      <c r="D57" s="164">
        <v>81590</v>
      </c>
      <c r="E57" s="164">
        <v>0</v>
      </c>
      <c r="F57" s="164">
        <f>SUM(D57:E57)</f>
        <v>81590</v>
      </c>
    </row>
    <row r="58" spans="1:9" x14ac:dyDescent="0.2">
      <c r="A58" s="94"/>
      <c r="B58" s="15">
        <v>50</v>
      </c>
      <c r="C58" s="57" t="s">
        <v>12</v>
      </c>
      <c r="D58" s="124">
        <v>24080</v>
      </c>
      <c r="E58" s="124">
        <v>0</v>
      </c>
      <c r="F58" s="164">
        <f t="shared" ref="F58:F59" si="2">SUM(D58:E58)</f>
        <v>24080</v>
      </c>
    </row>
    <row r="59" spans="1:9" x14ac:dyDescent="0.2">
      <c r="A59" s="94"/>
      <c r="B59" s="15">
        <v>55</v>
      </c>
      <c r="C59" s="57" t="s">
        <v>13</v>
      </c>
      <c r="D59" s="124">
        <v>5920</v>
      </c>
      <c r="E59" s="124">
        <v>0</v>
      </c>
      <c r="F59" s="164">
        <f t="shared" si="2"/>
        <v>5920</v>
      </c>
    </row>
    <row r="60" spans="1:9" ht="15" x14ac:dyDescent="0.25">
      <c r="A60" s="93" t="s">
        <v>38</v>
      </c>
      <c r="B60" s="50" t="s">
        <v>137</v>
      </c>
      <c r="C60" s="50"/>
      <c r="D60" s="165">
        <f>SUM(D61)</f>
        <v>102610</v>
      </c>
      <c r="E60" s="165">
        <f>SUM(E61)</f>
        <v>0</v>
      </c>
      <c r="F60" s="165">
        <f>SUM(F61)</f>
        <v>102610</v>
      </c>
    </row>
    <row r="61" spans="1:9" ht="15" thickBot="1" x14ac:dyDescent="0.25">
      <c r="A61" s="95"/>
      <c r="B61" s="113">
        <v>65</v>
      </c>
      <c r="C61" s="108" t="s">
        <v>136</v>
      </c>
      <c r="D61" s="126">
        <v>102610</v>
      </c>
      <c r="E61" s="126">
        <v>0</v>
      </c>
      <c r="F61" s="126">
        <f>SUM(D61:E61)</f>
        <v>102610</v>
      </c>
    </row>
    <row r="62" spans="1:9" ht="15.75" thickBot="1" x14ac:dyDescent="0.3">
      <c r="A62" s="169" t="s">
        <v>39</v>
      </c>
      <c r="B62" s="170" t="s">
        <v>40</v>
      </c>
      <c r="C62" s="171"/>
      <c r="D62" s="172">
        <f>+D63</f>
        <v>27700</v>
      </c>
      <c r="E62" s="172">
        <f>+E63</f>
        <v>23000</v>
      </c>
      <c r="F62" s="172">
        <f>+F63</f>
        <v>50700</v>
      </c>
    </row>
    <row r="63" spans="1:9" ht="15" x14ac:dyDescent="0.25">
      <c r="A63" s="90" t="s">
        <v>41</v>
      </c>
      <c r="B63" s="91" t="s">
        <v>135</v>
      </c>
      <c r="C63" s="92"/>
      <c r="D63" s="101">
        <f>SUM(D64:D66)</f>
        <v>27700</v>
      </c>
      <c r="E63" s="101">
        <f>SUM(E64:E66)</f>
        <v>23000</v>
      </c>
      <c r="F63" s="101">
        <f>SUM(F64:F66)</f>
        <v>50700</v>
      </c>
    </row>
    <row r="64" spans="1:9" x14ac:dyDescent="0.2">
      <c r="A64" s="94"/>
      <c r="B64" s="15">
        <v>15</v>
      </c>
      <c r="C64" s="16" t="s">
        <v>31</v>
      </c>
      <c r="D64" s="102">
        <v>25000</v>
      </c>
      <c r="E64" s="102">
        <v>23000</v>
      </c>
      <c r="F64" s="102">
        <f>SUM(D64:E64)</f>
        <v>48000</v>
      </c>
    </row>
    <row r="65" spans="1:9" ht="15" x14ac:dyDescent="0.25">
      <c r="A65" s="93"/>
      <c r="B65" s="36">
        <v>4500</v>
      </c>
      <c r="C65" s="51" t="s">
        <v>9</v>
      </c>
      <c r="D65" s="103">
        <v>2000</v>
      </c>
      <c r="E65" s="103">
        <v>0</v>
      </c>
      <c r="F65" s="103">
        <f>SUM(D65:E65)</f>
        <v>2000</v>
      </c>
    </row>
    <row r="66" spans="1:9" ht="15" thickBot="1" x14ac:dyDescent="0.25">
      <c r="A66" s="166"/>
      <c r="B66" s="24">
        <v>55</v>
      </c>
      <c r="C66" s="22" t="s">
        <v>13</v>
      </c>
      <c r="D66" s="167">
        <v>700</v>
      </c>
      <c r="E66" s="167">
        <v>0</v>
      </c>
      <c r="F66" s="103">
        <f>SUM(D66:E66)</f>
        <v>700</v>
      </c>
    </row>
    <row r="67" spans="1:9" ht="15.75" thickBot="1" x14ac:dyDescent="0.3">
      <c r="A67" s="149" t="s">
        <v>42</v>
      </c>
      <c r="B67" s="98" t="s">
        <v>43</v>
      </c>
      <c r="C67" s="110"/>
      <c r="D67" s="168">
        <f>+D68+D70+D72+D78+D80+D82+D87+D90</f>
        <v>3560700</v>
      </c>
      <c r="E67" s="168">
        <f>+E68+E70+E72+E78+E80+E82+E87+E90</f>
        <v>-8560</v>
      </c>
      <c r="F67" s="168">
        <f>+F68+F70+F72+F78+F80+F82+F87+F90</f>
        <v>3552140</v>
      </c>
    </row>
    <row r="68" spans="1:9" ht="15" x14ac:dyDescent="0.25">
      <c r="A68" s="90" t="s">
        <v>44</v>
      </c>
      <c r="B68" s="91" t="s">
        <v>45</v>
      </c>
      <c r="C68" s="105"/>
      <c r="D68" s="123">
        <f>SUM(D69)</f>
        <v>11000</v>
      </c>
      <c r="E68" s="123">
        <f>SUM(E69)</f>
        <v>0</v>
      </c>
      <c r="F68" s="123">
        <f>SUM(F69)</f>
        <v>11000</v>
      </c>
    </row>
    <row r="69" spans="1:9" ht="15" x14ac:dyDescent="0.25">
      <c r="A69" s="93"/>
      <c r="B69" s="15">
        <v>55</v>
      </c>
      <c r="C69" s="57" t="s">
        <v>13</v>
      </c>
      <c r="D69" s="124">
        <v>11000</v>
      </c>
      <c r="E69" s="124">
        <v>0</v>
      </c>
      <c r="F69" s="124">
        <f>SUM(D69:E69)</f>
        <v>11000</v>
      </c>
    </row>
    <row r="70" spans="1:9" ht="15" x14ac:dyDescent="0.25">
      <c r="A70" s="93" t="s">
        <v>46</v>
      </c>
      <c r="B70" s="48" t="s">
        <v>47</v>
      </c>
      <c r="C70" s="50"/>
      <c r="D70" s="125">
        <f>SUM(D71)</f>
        <v>2000</v>
      </c>
      <c r="E70" s="125">
        <f>SUM(E71)</f>
        <v>0</v>
      </c>
      <c r="F70" s="125">
        <f>SUM(F71)</f>
        <v>2000</v>
      </c>
    </row>
    <row r="71" spans="1:9" s="6" customFormat="1" x14ac:dyDescent="0.2">
      <c r="A71" s="94"/>
      <c r="B71" s="15">
        <v>55</v>
      </c>
      <c r="C71" s="57" t="s">
        <v>13</v>
      </c>
      <c r="D71" s="124">
        <v>2000</v>
      </c>
      <c r="E71" s="124">
        <v>0</v>
      </c>
      <c r="F71" s="124">
        <f>SUM(D71:E71)</f>
        <v>2000</v>
      </c>
      <c r="G71" s="59"/>
      <c r="H71" s="40"/>
      <c r="I71" s="41"/>
    </row>
    <row r="72" spans="1:9" ht="27.6" customHeight="1" x14ac:dyDescent="0.25">
      <c r="A72" s="93" t="s">
        <v>48</v>
      </c>
      <c r="B72" s="233" t="s">
        <v>155</v>
      </c>
      <c r="C72" s="234"/>
      <c r="D72" s="125">
        <f>SUM(D73:D77)</f>
        <v>1033440</v>
      </c>
      <c r="E72" s="125">
        <f>SUM(E73:E77)</f>
        <v>1440</v>
      </c>
      <c r="F72" s="125">
        <f>SUM(F73:F77)</f>
        <v>1034880</v>
      </c>
    </row>
    <row r="73" spans="1:9" x14ac:dyDescent="0.2">
      <c r="A73" s="94"/>
      <c r="B73" s="15">
        <v>15</v>
      </c>
      <c r="C73" s="57" t="s">
        <v>31</v>
      </c>
      <c r="D73" s="124">
        <v>492000</v>
      </c>
      <c r="E73" s="124">
        <v>0</v>
      </c>
      <c r="F73" s="124">
        <f>SUM(D73:E73)</f>
        <v>492000</v>
      </c>
    </row>
    <row r="74" spans="1:9" ht="29.25" x14ac:dyDescent="0.25">
      <c r="A74" s="93"/>
      <c r="B74" s="15">
        <v>413</v>
      </c>
      <c r="C74" s="160" t="s">
        <v>156</v>
      </c>
      <c r="D74" s="124">
        <v>3500</v>
      </c>
      <c r="E74" s="124">
        <v>0</v>
      </c>
      <c r="F74" s="124">
        <f t="shared" ref="F74:F77" si="3">SUM(D74:E74)</f>
        <v>3500</v>
      </c>
    </row>
    <row r="75" spans="1:9" x14ac:dyDescent="0.2">
      <c r="A75" s="94"/>
      <c r="B75" s="15">
        <v>50</v>
      </c>
      <c r="C75" s="57" t="s">
        <v>12</v>
      </c>
      <c r="D75" s="124">
        <v>107840</v>
      </c>
      <c r="E75" s="124">
        <v>0</v>
      </c>
      <c r="F75" s="124">
        <f t="shared" si="3"/>
        <v>107840</v>
      </c>
    </row>
    <row r="76" spans="1:9" s="6" customFormat="1" x14ac:dyDescent="0.2">
      <c r="A76" s="94"/>
      <c r="B76" s="15">
        <v>55</v>
      </c>
      <c r="C76" s="57" t="s">
        <v>13</v>
      </c>
      <c r="D76" s="124">
        <v>429100</v>
      </c>
      <c r="E76" s="124">
        <v>1440</v>
      </c>
      <c r="F76" s="124">
        <f t="shared" si="3"/>
        <v>430540</v>
      </c>
      <c r="G76" s="59"/>
      <c r="H76" s="40"/>
      <c r="I76" s="41"/>
    </row>
    <row r="77" spans="1:9" s="6" customFormat="1" x14ac:dyDescent="0.2">
      <c r="A77" s="94"/>
      <c r="B77" s="15">
        <v>60</v>
      </c>
      <c r="C77" s="57" t="s">
        <v>14</v>
      </c>
      <c r="D77" s="124">
        <v>1000</v>
      </c>
      <c r="E77" s="124">
        <v>0</v>
      </c>
      <c r="F77" s="124">
        <f t="shared" si="3"/>
        <v>1000</v>
      </c>
      <c r="G77" s="59"/>
      <c r="H77" s="40"/>
      <c r="I77" s="41"/>
    </row>
    <row r="78" spans="1:9" s="6" customFormat="1" ht="15" x14ac:dyDescent="0.25">
      <c r="A78" s="93" t="s">
        <v>127</v>
      </c>
      <c r="B78" s="48" t="s">
        <v>134</v>
      </c>
      <c r="C78" s="50"/>
      <c r="D78" s="125">
        <f>+D79</f>
        <v>7010</v>
      </c>
      <c r="E78" s="125">
        <f>+E79</f>
        <v>0</v>
      </c>
      <c r="F78" s="125">
        <f>+F79</f>
        <v>7010</v>
      </c>
      <c r="G78" s="59"/>
      <c r="H78" s="40"/>
      <c r="I78" s="41"/>
    </row>
    <row r="79" spans="1:9" s="6" customFormat="1" ht="15" x14ac:dyDescent="0.25">
      <c r="A79" s="93"/>
      <c r="B79" s="36">
        <v>4500</v>
      </c>
      <c r="C79" s="64" t="s">
        <v>9</v>
      </c>
      <c r="D79" s="124">
        <v>7010</v>
      </c>
      <c r="E79" s="124">
        <v>0</v>
      </c>
      <c r="F79" s="124">
        <f>SUM(D79:E79)</f>
        <v>7010</v>
      </c>
      <c r="G79" s="59"/>
      <c r="H79" s="40"/>
      <c r="I79" s="41"/>
    </row>
    <row r="80" spans="1:9" ht="15" x14ac:dyDescent="0.25">
      <c r="A80" s="93" t="s">
        <v>49</v>
      </c>
      <c r="B80" s="48" t="s">
        <v>50</v>
      </c>
      <c r="C80" s="50"/>
      <c r="D80" s="125">
        <f>SUM(D81:D81)</f>
        <v>5000</v>
      </c>
      <c r="E80" s="125">
        <f>SUM(E81:E81)</f>
        <v>0</v>
      </c>
      <c r="F80" s="125">
        <f>SUM(F81:F81)</f>
        <v>5000</v>
      </c>
    </row>
    <row r="81" spans="1:9" ht="15" x14ac:dyDescent="0.25">
      <c r="A81" s="93"/>
      <c r="B81" s="36">
        <v>4500</v>
      </c>
      <c r="C81" s="64" t="s">
        <v>9</v>
      </c>
      <c r="D81" s="124">
        <v>5000</v>
      </c>
      <c r="E81" s="124">
        <v>0</v>
      </c>
      <c r="F81" s="124">
        <f>SUM(D81:E81)</f>
        <v>5000</v>
      </c>
    </row>
    <row r="82" spans="1:9" ht="15" x14ac:dyDescent="0.25">
      <c r="A82" s="93" t="s">
        <v>51</v>
      </c>
      <c r="B82" s="48" t="s">
        <v>52</v>
      </c>
      <c r="C82" s="50"/>
      <c r="D82" s="125">
        <f>SUM(D83:D86)</f>
        <v>209110</v>
      </c>
      <c r="E82" s="125">
        <f>SUM(E83:E86)</f>
        <v>-5000</v>
      </c>
      <c r="F82" s="125">
        <f>SUM(F83:F86)</f>
        <v>204110</v>
      </c>
    </row>
    <row r="83" spans="1:9" x14ac:dyDescent="0.2">
      <c r="A83" s="94"/>
      <c r="B83" s="15">
        <v>15</v>
      </c>
      <c r="C83" s="57" t="s">
        <v>31</v>
      </c>
      <c r="D83" s="124">
        <v>185000</v>
      </c>
      <c r="E83" s="124">
        <v>0</v>
      </c>
      <c r="F83" s="124">
        <f>SUM(D83:E83)</f>
        <v>185000</v>
      </c>
    </row>
    <row r="84" spans="1:9" ht="29.25" x14ac:dyDescent="0.25">
      <c r="A84" s="93"/>
      <c r="B84" s="15">
        <v>413</v>
      </c>
      <c r="C84" s="160" t="s">
        <v>156</v>
      </c>
      <c r="D84" s="124">
        <v>2500</v>
      </c>
      <c r="E84" s="124">
        <v>0</v>
      </c>
      <c r="F84" s="124">
        <f t="shared" ref="F84:F86" si="4">SUM(D84:E84)</f>
        <v>2500</v>
      </c>
    </row>
    <row r="85" spans="1:9" s="6" customFormat="1" x14ac:dyDescent="0.2">
      <c r="A85" s="94"/>
      <c r="B85" s="15">
        <v>55</v>
      </c>
      <c r="C85" s="57" t="s">
        <v>13</v>
      </c>
      <c r="D85" s="124">
        <v>21510</v>
      </c>
      <c r="E85" s="124">
        <v>-5000</v>
      </c>
      <c r="F85" s="124">
        <f t="shared" si="4"/>
        <v>16510</v>
      </c>
      <c r="G85" s="59"/>
      <c r="H85" s="40"/>
      <c r="I85" s="41"/>
    </row>
    <row r="86" spans="1:9" ht="15" thickBot="1" x14ac:dyDescent="0.25">
      <c r="A86" s="95"/>
      <c r="B86" s="96">
        <v>60</v>
      </c>
      <c r="C86" s="108" t="s">
        <v>14</v>
      </c>
      <c r="D86" s="130">
        <v>100</v>
      </c>
      <c r="E86" s="130">
        <v>0</v>
      </c>
      <c r="F86" s="130">
        <f t="shared" si="4"/>
        <v>100</v>
      </c>
    </row>
    <row r="87" spans="1:9" ht="32.25" customHeight="1" x14ac:dyDescent="0.25">
      <c r="A87" s="90" t="s">
        <v>53</v>
      </c>
      <c r="B87" s="235" t="s">
        <v>54</v>
      </c>
      <c r="C87" s="236"/>
      <c r="D87" s="123">
        <f>SUM(D88:D89)</f>
        <v>1832700</v>
      </c>
      <c r="E87" s="123">
        <f>SUM(E88:E89)</f>
        <v>-5000</v>
      </c>
      <c r="F87" s="123">
        <f>SUM(F88:F89)</f>
        <v>1827700</v>
      </c>
    </row>
    <row r="88" spans="1:9" ht="15" x14ac:dyDescent="0.25">
      <c r="A88" s="93"/>
      <c r="B88" s="15">
        <v>15</v>
      </c>
      <c r="C88" s="57" t="s">
        <v>31</v>
      </c>
      <c r="D88" s="124">
        <v>1800000</v>
      </c>
      <c r="E88" s="124">
        <v>0</v>
      </c>
      <c r="F88" s="124">
        <f>SUM(D88:E88)</f>
        <v>1800000</v>
      </c>
    </row>
    <row r="89" spans="1:9" ht="15" x14ac:dyDescent="0.25">
      <c r="A89" s="93"/>
      <c r="B89" s="15">
        <v>55</v>
      </c>
      <c r="C89" s="57" t="s">
        <v>13</v>
      </c>
      <c r="D89" s="124">
        <v>32700</v>
      </c>
      <c r="E89" s="124">
        <v>-5000</v>
      </c>
      <c r="F89" s="124">
        <f>SUM(D89:E89)</f>
        <v>27700</v>
      </c>
    </row>
    <row r="90" spans="1:9" s="53" customFormat="1" ht="15" x14ac:dyDescent="0.25">
      <c r="A90" s="106" t="s">
        <v>55</v>
      </c>
      <c r="B90" s="52" t="s">
        <v>138</v>
      </c>
      <c r="C90" s="71"/>
      <c r="D90" s="125">
        <f>SUM(D91:D94)</f>
        <v>460440</v>
      </c>
      <c r="E90" s="125">
        <f>SUM(E91:E94)</f>
        <v>0</v>
      </c>
      <c r="F90" s="125">
        <f>SUM(F91:F94)</f>
        <v>460440</v>
      </c>
      <c r="G90" s="54"/>
      <c r="H90" s="55"/>
      <c r="I90" s="56"/>
    </row>
    <row r="91" spans="1:9" ht="15" x14ac:dyDescent="0.25">
      <c r="A91" s="93"/>
      <c r="B91" s="15">
        <v>15</v>
      </c>
      <c r="C91" s="57" t="s">
        <v>31</v>
      </c>
      <c r="D91" s="124">
        <v>12500</v>
      </c>
      <c r="E91" s="124">
        <v>0</v>
      </c>
      <c r="F91" s="124">
        <f>SUM(D91:E91)</f>
        <v>12500</v>
      </c>
    </row>
    <row r="92" spans="1:9" x14ac:dyDescent="0.2">
      <c r="A92" s="104"/>
      <c r="B92" s="36">
        <v>50</v>
      </c>
      <c r="C92" s="65" t="s">
        <v>12</v>
      </c>
      <c r="D92" s="124">
        <v>373900</v>
      </c>
      <c r="E92" s="124">
        <v>0</v>
      </c>
      <c r="F92" s="124">
        <f t="shared" ref="F92:F94" si="5">SUM(D92:E92)</f>
        <v>373900</v>
      </c>
    </row>
    <row r="93" spans="1:9" x14ac:dyDescent="0.2">
      <c r="A93" s="104"/>
      <c r="B93" s="36">
        <v>55</v>
      </c>
      <c r="C93" s="65" t="s">
        <v>13</v>
      </c>
      <c r="D93" s="124">
        <v>73840</v>
      </c>
      <c r="E93" s="124">
        <v>0</v>
      </c>
      <c r="F93" s="124">
        <f t="shared" si="5"/>
        <v>73840</v>
      </c>
    </row>
    <row r="94" spans="1:9" ht="15" thickBot="1" x14ac:dyDescent="0.25">
      <c r="A94" s="111"/>
      <c r="B94" s="96">
        <v>60</v>
      </c>
      <c r="C94" s="108" t="s">
        <v>14</v>
      </c>
      <c r="D94" s="126">
        <v>200</v>
      </c>
      <c r="E94" s="126">
        <v>0</v>
      </c>
      <c r="F94" s="130">
        <f t="shared" si="5"/>
        <v>200</v>
      </c>
    </row>
    <row r="95" spans="1:9" ht="15.75" thickBot="1" x14ac:dyDescent="0.3">
      <c r="A95" s="127" t="s">
        <v>56</v>
      </c>
      <c r="B95" s="128" t="s">
        <v>57</v>
      </c>
      <c r="C95" s="174"/>
      <c r="D95" s="178">
        <f>+D96+D102+D108+D100+D106+D112</f>
        <v>1915280</v>
      </c>
      <c r="E95" s="178">
        <f>+E96+E102+E108+E100+E106+E112</f>
        <v>-56600</v>
      </c>
      <c r="F95" s="178">
        <f>+F96+F102+F108+F100+F106+F112</f>
        <v>1858680</v>
      </c>
    </row>
    <row r="96" spans="1:9" ht="15" x14ac:dyDescent="0.25">
      <c r="A96" s="90" t="s">
        <v>58</v>
      </c>
      <c r="B96" s="91" t="s">
        <v>59</v>
      </c>
      <c r="C96" s="105"/>
      <c r="D96" s="123">
        <f>SUM(D97:D99)</f>
        <v>649080</v>
      </c>
      <c r="E96" s="123">
        <f>SUM(E97:E99)</f>
        <v>-73000</v>
      </c>
      <c r="F96" s="123">
        <f>SUM(F97:F99)</f>
        <v>576080</v>
      </c>
    </row>
    <row r="97" spans="1:9" ht="15" x14ac:dyDescent="0.25">
      <c r="A97" s="93"/>
      <c r="B97" s="15">
        <v>15</v>
      </c>
      <c r="C97" s="57" t="s">
        <v>31</v>
      </c>
      <c r="D97" s="124">
        <v>580000</v>
      </c>
      <c r="E97" s="124">
        <v>-73000</v>
      </c>
      <c r="F97" s="124">
        <f>SUM(D97:E97)</f>
        <v>507000</v>
      </c>
    </row>
    <row r="98" spans="1:9" x14ac:dyDescent="0.2">
      <c r="A98" s="94"/>
      <c r="B98" s="15">
        <v>452</v>
      </c>
      <c r="C98" s="62" t="s">
        <v>10</v>
      </c>
      <c r="D98" s="164">
        <v>11580</v>
      </c>
      <c r="E98" s="164">
        <v>0</v>
      </c>
      <c r="F98" s="124">
        <f t="shared" ref="F98:F99" si="6">SUM(D98:E98)</f>
        <v>11580</v>
      </c>
    </row>
    <row r="99" spans="1:9" s="6" customFormat="1" x14ac:dyDescent="0.2">
      <c r="A99" s="94"/>
      <c r="B99" s="15">
        <v>55</v>
      </c>
      <c r="C99" s="57" t="s">
        <v>13</v>
      </c>
      <c r="D99" s="124">
        <v>57500</v>
      </c>
      <c r="E99" s="124">
        <v>0</v>
      </c>
      <c r="F99" s="124">
        <f t="shared" si="6"/>
        <v>57500</v>
      </c>
      <c r="G99" s="59"/>
      <c r="H99" s="40"/>
      <c r="I99" s="41"/>
    </row>
    <row r="100" spans="1:9" ht="15" x14ac:dyDescent="0.25">
      <c r="A100" s="93" t="s">
        <v>60</v>
      </c>
      <c r="B100" s="48" t="s">
        <v>61</v>
      </c>
      <c r="C100" s="50"/>
      <c r="D100" s="125">
        <f>SUM(D101:D101)</f>
        <v>276200</v>
      </c>
      <c r="E100" s="125">
        <f>SUM(E101:E101)</f>
        <v>0</v>
      </c>
      <c r="F100" s="125">
        <f>SUM(F101:F101)</f>
        <v>276200</v>
      </c>
    </row>
    <row r="101" spans="1:9" s="6" customFormat="1" x14ac:dyDescent="0.2">
      <c r="A101" s="94"/>
      <c r="B101" s="15">
        <v>55</v>
      </c>
      <c r="C101" s="57" t="s">
        <v>13</v>
      </c>
      <c r="D101" s="124">
        <v>276200</v>
      </c>
      <c r="E101" s="124">
        <v>0</v>
      </c>
      <c r="F101" s="124">
        <f>SUM(D101:E101)</f>
        <v>276200</v>
      </c>
      <c r="G101" s="59"/>
      <c r="H101" s="40"/>
      <c r="I101" s="41"/>
    </row>
    <row r="102" spans="1:9" ht="15" x14ac:dyDescent="0.25">
      <c r="A102" s="93" t="s">
        <v>62</v>
      </c>
      <c r="B102" s="48" t="s">
        <v>63</v>
      </c>
      <c r="C102" s="50"/>
      <c r="D102" s="125">
        <f>SUM(D103:D105)</f>
        <v>700000</v>
      </c>
      <c r="E102" s="125">
        <f>SUM(E103:E105)</f>
        <v>1400</v>
      </c>
      <c r="F102" s="125">
        <f>SUM(F103:F105)</f>
        <v>701400</v>
      </c>
    </row>
    <row r="103" spans="1:9" s="5" customFormat="1" x14ac:dyDescent="0.2">
      <c r="A103" s="187"/>
      <c r="B103" s="188">
        <v>1502</v>
      </c>
      <c r="C103" s="41" t="s">
        <v>158</v>
      </c>
      <c r="D103" s="189">
        <v>215000</v>
      </c>
      <c r="E103" s="189">
        <v>22900</v>
      </c>
      <c r="F103" s="189">
        <f>SUM(D103:E103)</f>
        <v>237900</v>
      </c>
      <c r="G103" s="186"/>
      <c r="H103" s="4"/>
    </row>
    <row r="104" spans="1:9" ht="15" x14ac:dyDescent="0.25">
      <c r="A104" s="93"/>
      <c r="B104" s="15">
        <v>15</v>
      </c>
      <c r="C104" s="57" t="s">
        <v>31</v>
      </c>
      <c r="D104" s="124">
        <v>0</v>
      </c>
      <c r="E104" s="124">
        <v>1400</v>
      </c>
      <c r="F104" s="124">
        <f>SUM(D104:E104)</f>
        <v>1400</v>
      </c>
    </row>
    <row r="105" spans="1:9" ht="15" x14ac:dyDescent="0.25">
      <c r="A105" s="93"/>
      <c r="B105" s="27">
        <v>4502</v>
      </c>
      <c r="C105" s="159" t="s">
        <v>64</v>
      </c>
      <c r="D105" s="124">
        <v>485000</v>
      </c>
      <c r="E105" s="124">
        <v>-22900</v>
      </c>
      <c r="F105" s="189">
        <f>SUM(D105:E105)</f>
        <v>462100</v>
      </c>
    </row>
    <row r="106" spans="1:9" ht="15" x14ac:dyDescent="0.25">
      <c r="A106" s="93" t="s">
        <v>128</v>
      </c>
      <c r="B106" s="48" t="s">
        <v>129</v>
      </c>
      <c r="C106" s="50"/>
      <c r="D106" s="125">
        <f>SUM(D107)</f>
        <v>20000</v>
      </c>
      <c r="E106" s="125">
        <f>SUM(E107)</f>
        <v>0</v>
      </c>
      <c r="F106" s="125">
        <f>SUM(F107)</f>
        <v>20000</v>
      </c>
    </row>
    <row r="107" spans="1:9" x14ac:dyDescent="0.2">
      <c r="A107" s="104"/>
      <c r="B107" s="36">
        <v>55</v>
      </c>
      <c r="C107" s="65" t="s">
        <v>13</v>
      </c>
      <c r="D107" s="124">
        <v>20000</v>
      </c>
      <c r="E107" s="124">
        <v>0</v>
      </c>
      <c r="F107" s="124">
        <f>SUM(D107:E107)</f>
        <v>20000</v>
      </c>
    </row>
    <row r="108" spans="1:9" ht="15" customHeight="1" x14ac:dyDescent="0.25">
      <c r="A108" s="93" t="s">
        <v>65</v>
      </c>
      <c r="B108" s="228" t="s">
        <v>66</v>
      </c>
      <c r="C108" s="229"/>
      <c r="D108" s="125">
        <f>SUM(D109:D111)</f>
        <v>257000</v>
      </c>
      <c r="E108" s="125">
        <f>SUM(E109:E111)</f>
        <v>20000</v>
      </c>
      <c r="F108" s="125">
        <f>SUM(F109:F111)</f>
        <v>277000</v>
      </c>
    </row>
    <row r="109" spans="1:9" ht="15" x14ac:dyDescent="0.25">
      <c r="A109" s="93"/>
      <c r="B109" s="36">
        <v>4500</v>
      </c>
      <c r="C109" s="64" t="s">
        <v>9</v>
      </c>
      <c r="D109" s="124">
        <v>10000</v>
      </c>
      <c r="E109" s="124">
        <v>0</v>
      </c>
      <c r="F109" s="124">
        <f>SUM(D109:E109)</f>
        <v>10000</v>
      </c>
    </row>
    <row r="110" spans="1:9" x14ac:dyDescent="0.2">
      <c r="A110" s="94"/>
      <c r="B110" s="15">
        <v>50</v>
      </c>
      <c r="C110" s="57" t="s">
        <v>12</v>
      </c>
      <c r="D110" s="124">
        <v>33600</v>
      </c>
      <c r="E110" s="124">
        <v>0</v>
      </c>
      <c r="F110" s="124">
        <f t="shared" ref="F110:F111" si="7">SUM(D110:E110)</f>
        <v>33600</v>
      </c>
    </row>
    <row r="111" spans="1:9" s="6" customFormat="1" x14ac:dyDescent="0.2">
      <c r="A111" s="94"/>
      <c r="B111" s="15">
        <v>55</v>
      </c>
      <c r="C111" s="57" t="s">
        <v>13</v>
      </c>
      <c r="D111" s="124">
        <v>213400</v>
      </c>
      <c r="E111" s="124">
        <v>20000</v>
      </c>
      <c r="F111" s="124">
        <f t="shared" si="7"/>
        <v>233400</v>
      </c>
      <c r="G111" s="59"/>
      <c r="H111" s="40"/>
      <c r="I111" s="41"/>
    </row>
    <row r="112" spans="1:9" ht="15" x14ac:dyDescent="0.25">
      <c r="A112" s="93" t="s">
        <v>142</v>
      </c>
      <c r="B112" s="48" t="s">
        <v>143</v>
      </c>
      <c r="C112" s="50"/>
      <c r="D112" s="125">
        <f>SUM(D113)</f>
        <v>13000</v>
      </c>
      <c r="E112" s="125">
        <f>SUM(E113)</f>
        <v>-5000</v>
      </c>
      <c r="F112" s="125">
        <f>SUM(F113)</f>
        <v>8000</v>
      </c>
    </row>
    <row r="113" spans="1:6" ht="15" thickBot="1" x14ac:dyDescent="0.25">
      <c r="A113" s="111"/>
      <c r="B113" s="112">
        <v>55</v>
      </c>
      <c r="C113" s="175" t="s">
        <v>13</v>
      </c>
      <c r="D113" s="130">
        <v>13000</v>
      </c>
      <c r="E113" s="130">
        <v>-5000</v>
      </c>
      <c r="F113" s="130">
        <f>SUM(D113:E113)</f>
        <v>8000</v>
      </c>
    </row>
    <row r="114" spans="1:6" ht="15.75" thickBot="1" x14ac:dyDescent="0.3">
      <c r="A114" s="114" t="s">
        <v>67</v>
      </c>
      <c r="B114" s="76" t="s">
        <v>68</v>
      </c>
      <c r="C114" s="115"/>
      <c r="D114" s="179">
        <f>+D115+D119+D122</f>
        <v>635370</v>
      </c>
      <c r="E114" s="179">
        <f>+E115+E119+E122</f>
        <v>-10000</v>
      </c>
      <c r="F114" s="179">
        <f>+F115+F119+F122</f>
        <v>625370</v>
      </c>
    </row>
    <row r="115" spans="1:6" ht="15" x14ac:dyDescent="0.25">
      <c r="A115" s="90" t="s">
        <v>69</v>
      </c>
      <c r="B115" s="91" t="s">
        <v>70</v>
      </c>
      <c r="C115" s="105"/>
      <c r="D115" s="123">
        <f>SUM(D116:D118)</f>
        <v>34100</v>
      </c>
      <c r="E115" s="123">
        <f>SUM(E116:E118)</f>
        <v>-10000</v>
      </c>
      <c r="F115" s="123">
        <f>SUM(F116:F118)</f>
        <v>24100</v>
      </c>
    </row>
    <row r="116" spans="1:6" ht="15" x14ac:dyDescent="0.25">
      <c r="A116" s="93"/>
      <c r="B116" s="27">
        <v>4502</v>
      </c>
      <c r="C116" s="159" t="s">
        <v>64</v>
      </c>
      <c r="D116" s="124">
        <v>10000</v>
      </c>
      <c r="E116" s="124">
        <v>-10000</v>
      </c>
      <c r="F116" s="124">
        <f>SUM(D116:E116)</f>
        <v>0</v>
      </c>
    </row>
    <row r="117" spans="1:6" ht="15" x14ac:dyDescent="0.25">
      <c r="A117" s="93"/>
      <c r="B117" s="36">
        <v>4500</v>
      </c>
      <c r="C117" s="64" t="s">
        <v>9</v>
      </c>
      <c r="D117" s="124">
        <v>12000</v>
      </c>
      <c r="E117" s="124">
        <v>0</v>
      </c>
      <c r="F117" s="124">
        <f t="shared" ref="F117:F118" si="8">SUM(D117:E117)</f>
        <v>12000</v>
      </c>
    </row>
    <row r="118" spans="1:6" ht="15" thickBot="1" x14ac:dyDescent="0.25">
      <c r="A118" s="95"/>
      <c r="B118" s="96">
        <v>55</v>
      </c>
      <c r="C118" s="108" t="s">
        <v>13</v>
      </c>
      <c r="D118" s="130">
        <v>12100</v>
      </c>
      <c r="E118" s="130">
        <v>0</v>
      </c>
      <c r="F118" s="130">
        <f t="shared" si="8"/>
        <v>12100</v>
      </c>
    </row>
    <row r="119" spans="1:6" ht="15" x14ac:dyDescent="0.25">
      <c r="A119" s="90" t="s">
        <v>71</v>
      </c>
      <c r="B119" s="91" t="s">
        <v>72</v>
      </c>
      <c r="C119" s="105"/>
      <c r="D119" s="123">
        <f>SUM(D120:D121)</f>
        <v>162500</v>
      </c>
      <c r="E119" s="123">
        <f>SUM(E120:E121)</f>
        <v>0</v>
      </c>
      <c r="F119" s="123">
        <f>SUM(F120:F121)</f>
        <v>162500</v>
      </c>
    </row>
    <row r="120" spans="1:6" ht="15" x14ac:dyDescent="0.25">
      <c r="A120" s="93"/>
      <c r="B120" s="27">
        <v>15</v>
      </c>
      <c r="C120" s="176" t="s">
        <v>31</v>
      </c>
      <c r="D120" s="124">
        <v>70000</v>
      </c>
      <c r="E120" s="124">
        <v>0</v>
      </c>
      <c r="F120" s="124">
        <f>SUM(D120:E120)</f>
        <v>70000</v>
      </c>
    </row>
    <row r="121" spans="1:6" x14ac:dyDescent="0.2">
      <c r="A121" s="94"/>
      <c r="B121" s="15">
        <v>55</v>
      </c>
      <c r="C121" s="57" t="s">
        <v>13</v>
      </c>
      <c r="D121" s="124">
        <v>92500</v>
      </c>
      <c r="E121" s="124">
        <v>0</v>
      </c>
      <c r="F121" s="124">
        <f>SUM(D121:E121)</f>
        <v>92500</v>
      </c>
    </row>
    <row r="122" spans="1:6" ht="15" x14ac:dyDescent="0.25">
      <c r="A122" s="93" t="s">
        <v>73</v>
      </c>
      <c r="B122" s="48" t="s">
        <v>74</v>
      </c>
      <c r="C122" s="50"/>
      <c r="D122" s="125">
        <f>SUM(D123:D126)</f>
        <v>438770</v>
      </c>
      <c r="E122" s="125">
        <f>SUM(E123:E126)</f>
        <v>0</v>
      </c>
      <c r="F122" s="125">
        <f>SUM(F123:F126)</f>
        <v>438770</v>
      </c>
    </row>
    <row r="123" spans="1:6" ht="15" x14ac:dyDescent="0.25">
      <c r="A123" s="93"/>
      <c r="B123" s="27">
        <v>4502</v>
      </c>
      <c r="C123" s="159" t="s">
        <v>64</v>
      </c>
      <c r="D123" s="124">
        <v>186200</v>
      </c>
      <c r="E123" s="124">
        <v>0</v>
      </c>
      <c r="F123" s="124">
        <f>SUM(D123:E123)</f>
        <v>186200</v>
      </c>
    </row>
    <row r="124" spans="1:6" ht="15" x14ac:dyDescent="0.25">
      <c r="A124" s="93"/>
      <c r="B124" s="36">
        <v>4500</v>
      </c>
      <c r="C124" s="64" t="s">
        <v>9</v>
      </c>
      <c r="D124" s="124">
        <v>5000</v>
      </c>
      <c r="E124" s="124">
        <v>0</v>
      </c>
      <c r="F124" s="124">
        <f t="shared" ref="F124:F126" si="9">SUM(D124:E124)</f>
        <v>5000</v>
      </c>
    </row>
    <row r="125" spans="1:6" ht="15" x14ac:dyDescent="0.25">
      <c r="A125" s="93"/>
      <c r="B125" s="15">
        <v>50</v>
      </c>
      <c r="C125" s="57" t="s">
        <v>12</v>
      </c>
      <c r="D125" s="124">
        <v>62320</v>
      </c>
      <c r="E125" s="124">
        <v>0</v>
      </c>
      <c r="F125" s="124">
        <f t="shared" si="9"/>
        <v>62320</v>
      </c>
    </row>
    <row r="126" spans="1:6" ht="15.75" thickBot="1" x14ac:dyDescent="0.3">
      <c r="A126" s="109"/>
      <c r="B126" s="96">
        <v>55</v>
      </c>
      <c r="C126" s="108" t="s">
        <v>13</v>
      </c>
      <c r="D126" s="130">
        <v>185250</v>
      </c>
      <c r="E126" s="130">
        <v>0</v>
      </c>
      <c r="F126" s="130">
        <f t="shared" si="9"/>
        <v>185250</v>
      </c>
    </row>
    <row r="127" spans="1:6" ht="15.75" thickBot="1" x14ac:dyDescent="0.3">
      <c r="A127" s="215" t="s">
        <v>75</v>
      </c>
      <c r="B127" s="87" t="s">
        <v>76</v>
      </c>
      <c r="C127" s="216"/>
      <c r="D127" s="217">
        <f>+D128</f>
        <v>13590</v>
      </c>
      <c r="E127" s="217">
        <f>+E128</f>
        <v>0</v>
      </c>
      <c r="F127" s="217">
        <f>+F128</f>
        <v>13590</v>
      </c>
    </row>
    <row r="128" spans="1:6" ht="15" x14ac:dyDescent="0.25">
      <c r="A128" s="173" t="s">
        <v>77</v>
      </c>
      <c r="B128" s="47" t="s">
        <v>78</v>
      </c>
      <c r="C128" s="177"/>
      <c r="D128" s="180">
        <f>SUM(D129:D130)</f>
        <v>13590</v>
      </c>
      <c r="E128" s="180">
        <f>SUM(E129:E130)</f>
        <v>0</v>
      </c>
      <c r="F128" s="180">
        <f>SUM(F129:F130)</f>
        <v>13590</v>
      </c>
    </row>
    <row r="129" spans="1:9" ht="15" x14ac:dyDescent="0.25">
      <c r="A129" s="93"/>
      <c r="B129" s="15">
        <v>4500</v>
      </c>
      <c r="C129" s="69" t="s">
        <v>9</v>
      </c>
      <c r="D129" s="124">
        <v>6500</v>
      </c>
      <c r="E129" s="124">
        <v>0</v>
      </c>
      <c r="F129" s="124">
        <f>SUM(D129:E129)</f>
        <v>6500</v>
      </c>
    </row>
    <row r="130" spans="1:9" s="6" customFormat="1" ht="15.75" thickBot="1" x14ac:dyDescent="0.3">
      <c r="A130" s="93"/>
      <c r="B130" s="15">
        <v>55</v>
      </c>
      <c r="C130" s="57" t="s">
        <v>13</v>
      </c>
      <c r="D130" s="124">
        <v>7090</v>
      </c>
      <c r="E130" s="124">
        <v>0</v>
      </c>
      <c r="F130" s="124">
        <f>SUM(D130:E130)</f>
        <v>7090</v>
      </c>
      <c r="G130" s="59"/>
      <c r="H130" s="40"/>
      <c r="I130" s="41"/>
    </row>
    <row r="131" spans="1:9" ht="15.75" thickBot="1" x14ac:dyDescent="0.3">
      <c r="A131" s="149" t="s">
        <v>79</v>
      </c>
      <c r="B131" s="98" t="s">
        <v>80</v>
      </c>
      <c r="C131" s="73"/>
      <c r="D131" s="181">
        <f>+D132+D137+D143+D148+D150+D154+D159+D165+D168+D171+D162</f>
        <v>2786040</v>
      </c>
      <c r="E131" s="181">
        <f>+E132+E137+E143+E148+E150+E154+E159+E165+E168+E171+E162</f>
        <v>66880</v>
      </c>
      <c r="F131" s="181">
        <f>+F132+F137+F143+F148+F150+F154+F159+F165+F168+F171+F162</f>
        <v>2852920</v>
      </c>
    </row>
    <row r="132" spans="1:9" ht="15" x14ac:dyDescent="0.25">
      <c r="A132" s="90" t="s">
        <v>81</v>
      </c>
      <c r="B132" s="91" t="s">
        <v>82</v>
      </c>
      <c r="C132" s="105"/>
      <c r="D132" s="123">
        <f>SUM(D133:D135)</f>
        <v>406320</v>
      </c>
      <c r="E132" s="123">
        <f>SUM(E133:E135)</f>
        <v>0</v>
      </c>
      <c r="F132" s="123">
        <f>SUM(F133:F135)</f>
        <v>406320</v>
      </c>
    </row>
    <row r="133" spans="1:9" ht="15" x14ac:dyDescent="0.25">
      <c r="A133" s="93"/>
      <c r="B133" s="15">
        <v>413</v>
      </c>
      <c r="C133" s="62" t="s">
        <v>8</v>
      </c>
      <c r="D133" s="124">
        <v>10000</v>
      </c>
      <c r="E133" s="124">
        <v>0</v>
      </c>
      <c r="F133" s="124">
        <f>SUM(D133:E133)</f>
        <v>10000</v>
      </c>
    </row>
    <row r="134" spans="1:9" ht="15" x14ac:dyDescent="0.25">
      <c r="A134" s="93"/>
      <c r="B134" s="15">
        <v>50</v>
      </c>
      <c r="C134" s="57" t="s">
        <v>12</v>
      </c>
      <c r="D134" s="124">
        <v>37700</v>
      </c>
      <c r="E134" s="124">
        <v>0</v>
      </c>
      <c r="F134" s="124">
        <f t="shared" ref="F134:F135" si="10">SUM(D134:E134)</f>
        <v>37700</v>
      </c>
    </row>
    <row r="135" spans="1:9" ht="15.75" thickBot="1" x14ac:dyDescent="0.3">
      <c r="A135" s="109"/>
      <c r="B135" s="96">
        <v>55</v>
      </c>
      <c r="C135" s="108" t="s">
        <v>13</v>
      </c>
      <c r="D135" s="130">
        <v>358620</v>
      </c>
      <c r="E135" s="130">
        <v>0</v>
      </c>
      <c r="F135" s="124">
        <f t="shared" si="10"/>
        <v>358620</v>
      </c>
    </row>
    <row r="136" spans="1:9" s="6" customFormat="1" ht="0.6" customHeight="1" thickBot="1" x14ac:dyDescent="0.3">
      <c r="A136" s="93"/>
      <c r="B136" s="15"/>
      <c r="C136" s="57"/>
      <c r="D136" s="61"/>
      <c r="E136" s="61"/>
      <c r="F136" s="204"/>
      <c r="G136" s="59"/>
      <c r="H136" s="40"/>
      <c r="I136" s="41"/>
    </row>
    <row r="137" spans="1:9" ht="15" x14ac:dyDescent="0.25">
      <c r="A137" s="151" t="s">
        <v>83</v>
      </c>
      <c r="B137" s="182" t="s">
        <v>84</v>
      </c>
      <c r="C137" s="183"/>
      <c r="D137" s="184">
        <f>SUM(D138:D142)</f>
        <v>448620</v>
      </c>
      <c r="E137" s="184">
        <f>SUM(E138:E142)</f>
        <v>60000</v>
      </c>
      <c r="F137" s="184">
        <f>SUM(F138:F142)</f>
        <v>508620</v>
      </c>
    </row>
    <row r="138" spans="1:9" ht="15" x14ac:dyDescent="0.25">
      <c r="A138" s="93"/>
      <c r="B138" s="15">
        <v>15</v>
      </c>
      <c r="C138" s="57" t="s">
        <v>31</v>
      </c>
      <c r="D138" s="124">
        <v>70000</v>
      </c>
      <c r="E138" s="124">
        <v>-20000</v>
      </c>
      <c r="F138" s="124">
        <f>SUM(D138:E138)</f>
        <v>50000</v>
      </c>
    </row>
    <row r="139" spans="1:9" ht="15" x14ac:dyDescent="0.25">
      <c r="A139" s="93"/>
      <c r="B139" s="27">
        <v>4502</v>
      </c>
      <c r="C139" s="159" t="s">
        <v>64</v>
      </c>
      <c r="D139" s="185">
        <v>343000</v>
      </c>
      <c r="E139" s="185">
        <v>10000</v>
      </c>
      <c r="F139" s="124">
        <f t="shared" ref="F139:F142" si="11">SUM(D139:E139)</f>
        <v>353000</v>
      </c>
    </row>
    <row r="140" spans="1:9" ht="15" x14ac:dyDescent="0.25">
      <c r="A140" s="107"/>
      <c r="B140" s="36">
        <v>4500</v>
      </c>
      <c r="C140" s="64" t="s">
        <v>9</v>
      </c>
      <c r="D140" s="124">
        <v>25000</v>
      </c>
      <c r="E140" s="124">
        <v>50000</v>
      </c>
      <c r="F140" s="124">
        <f t="shared" si="11"/>
        <v>75000</v>
      </c>
    </row>
    <row r="141" spans="1:9" ht="15" x14ac:dyDescent="0.25">
      <c r="A141" s="93"/>
      <c r="B141" s="15">
        <v>50</v>
      </c>
      <c r="C141" s="57" t="s">
        <v>12</v>
      </c>
      <c r="D141" s="124">
        <v>4020</v>
      </c>
      <c r="E141" s="124">
        <v>0</v>
      </c>
      <c r="F141" s="124">
        <f t="shared" si="11"/>
        <v>4020</v>
      </c>
    </row>
    <row r="142" spans="1:9" x14ac:dyDescent="0.2">
      <c r="A142" s="104"/>
      <c r="B142" s="36">
        <v>55</v>
      </c>
      <c r="C142" s="65" t="s">
        <v>13</v>
      </c>
      <c r="D142" s="124">
        <v>6600</v>
      </c>
      <c r="E142" s="124">
        <v>20000</v>
      </c>
      <c r="F142" s="124">
        <f t="shared" si="11"/>
        <v>26600</v>
      </c>
    </row>
    <row r="143" spans="1:9" ht="15" x14ac:dyDescent="0.25">
      <c r="A143" s="106" t="s">
        <v>85</v>
      </c>
      <c r="B143" s="52" t="s">
        <v>86</v>
      </c>
      <c r="C143" s="71"/>
      <c r="D143" s="131">
        <f>SUM(D144:D147)</f>
        <v>123520</v>
      </c>
      <c r="E143" s="131">
        <f>SUM(E144:E147)</f>
        <v>0</v>
      </c>
      <c r="F143" s="131">
        <f>SUM(F144:F147)</f>
        <v>123520</v>
      </c>
    </row>
    <row r="144" spans="1:9" ht="15" x14ac:dyDescent="0.25">
      <c r="A144" s="107"/>
      <c r="B144" s="15">
        <v>452</v>
      </c>
      <c r="C144" s="62" t="s">
        <v>10</v>
      </c>
      <c r="D144" s="124">
        <v>320</v>
      </c>
      <c r="E144" s="124">
        <v>0</v>
      </c>
      <c r="F144" s="124">
        <f>SUM(D144:E144)</f>
        <v>320</v>
      </c>
    </row>
    <row r="145" spans="1:9" ht="15" x14ac:dyDescent="0.25">
      <c r="A145" s="107"/>
      <c r="B145" s="36">
        <v>4500</v>
      </c>
      <c r="C145" s="64" t="s">
        <v>9</v>
      </c>
      <c r="D145" s="124">
        <v>3730</v>
      </c>
      <c r="E145" s="124">
        <v>0</v>
      </c>
      <c r="F145" s="124">
        <f t="shared" ref="F145:F147" si="12">SUM(D145:E145)</f>
        <v>3730</v>
      </c>
    </row>
    <row r="146" spans="1:9" x14ac:dyDescent="0.2">
      <c r="A146" s="104"/>
      <c r="B146" s="36">
        <v>50</v>
      </c>
      <c r="C146" s="65" t="s">
        <v>12</v>
      </c>
      <c r="D146" s="132">
        <v>55780</v>
      </c>
      <c r="E146" s="132">
        <v>0</v>
      </c>
      <c r="F146" s="124">
        <f t="shared" si="12"/>
        <v>55780</v>
      </c>
    </row>
    <row r="147" spans="1:9" x14ac:dyDescent="0.2">
      <c r="A147" s="104"/>
      <c r="B147" s="36">
        <v>55</v>
      </c>
      <c r="C147" s="65" t="s">
        <v>13</v>
      </c>
      <c r="D147" s="132">
        <v>63690</v>
      </c>
      <c r="E147" s="132">
        <v>0</v>
      </c>
      <c r="F147" s="124">
        <f t="shared" si="12"/>
        <v>63690</v>
      </c>
    </row>
    <row r="148" spans="1:9" ht="15" x14ac:dyDescent="0.25">
      <c r="A148" s="93" t="s">
        <v>87</v>
      </c>
      <c r="B148" s="48" t="s">
        <v>131</v>
      </c>
      <c r="C148" s="50"/>
      <c r="D148" s="125">
        <f>SUM(D149:D149)</f>
        <v>6480</v>
      </c>
      <c r="E148" s="125">
        <f>SUM(E149:E149)</f>
        <v>0</v>
      </c>
      <c r="F148" s="125">
        <f>SUM(F149:F149)</f>
        <v>6480</v>
      </c>
    </row>
    <row r="149" spans="1:9" s="6" customFormat="1" x14ac:dyDescent="0.2">
      <c r="A149" s="94"/>
      <c r="B149" s="15">
        <v>55</v>
      </c>
      <c r="C149" s="57" t="s">
        <v>13</v>
      </c>
      <c r="D149" s="124">
        <v>6480</v>
      </c>
      <c r="E149" s="124">
        <v>0</v>
      </c>
      <c r="F149" s="124">
        <f>SUM(D149:E149)</f>
        <v>6480</v>
      </c>
      <c r="G149" s="59"/>
      <c r="H149" s="40"/>
      <c r="I149" s="41"/>
    </row>
    <row r="150" spans="1:9" ht="15" x14ac:dyDescent="0.25">
      <c r="A150" s="93" t="s">
        <v>88</v>
      </c>
      <c r="B150" s="48" t="s">
        <v>89</v>
      </c>
      <c r="C150" s="50"/>
      <c r="D150" s="125">
        <f>SUM(D151:D153)</f>
        <v>520930</v>
      </c>
      <c r="E150" s="125">
        <f>SUM(E151:E153)</f>
        <v>4530</v>
      </c>
      <c r="F150" s="125">
        <f>SUM(F151:F153)</f>
        <v>525460</v>
      </c>
    </row>
    <row r="151" spans="1:9" ht="15" x14ac:dyDescent="0.25">
      <c r="A151" s="93"/>
      <c r="B151" s="15">
        <v>15</v>
      </c>
      <c r="C151" s="57" t="s">
        <v>31</v>
      </c>
      <c r="D151" s="124">
        <v>68000</v>
      </c>
      <c r="E151" s="124">
        <v>0</v>
      </c>
      <c r="F151" s="124">
        <f>SUM(D151:E151)</f>
        <v>68000</v>
      </c>
    </row>
    <row r="152" spans="1:9" s="6" customFormat="1" ht="15" thickBot="1" x14ac:dyDescent="0.25">
      <c r="A152" s="95"/>
      <c r="B152" s="96">
        <v>50</v>
      </c>
      <c r="C152" s="108" t="s">
        <v>12</v>
      </c>
      <c r="D152" s="130">
        <v>282280</v>
      </c>
      <c r="E152" s="130">
        <v>0</v>
      </c>
      <c r="F152" s="130">
        <f t="shared" ref="F152:F153" si="13">SUM(D152:E152)</f>
        <v>282280</v>
      </c>
      <c r="G152" s="59"/>
      <c r="H152" s="40"/>
      <c r="I152" s="41"/>
    </row>
    <row r="153" spans="1:9" s="6" customFormat="1" x14ac:dyDescent="0.2">
      <c r="A153" s="218"/>
      <c r="B153" s="139">
        <v>55</v>
      </c>
      <c r="C153" s="143" t="s">
        <v>13</v>
      </c>
      <c r="D153" s="219">
        <v>170650</v>
      </c>
      <c r="E153" s="219">
        <v>4530</v>
      </c>
      <c r="F153" s="219">
        <f t="shared" si="13"/>
        <v>175180</v>
      </c>
      <c r="G153" s="59"/>
      <c r="H153" s="40"/>
      <c r="I153" s="41"/>
    </row>
    <row r="154" spans="1:9" ht="15" x14ac:dyDescent="0.25">
      <c r="A154" s="93" t="s">
        <v>90</v>
      </c>
      <c r="B154" s="48" t="s">
        <v>91</v>
      </c>
      <c r="C154" s="50"/>
      <c r="D154" s="125">
        <f>SUM(D155:D158)</f>
        <v>973290</v>
      </c>
      <c r="E154" s="125">
        <f>SUM(E155:E158)</f>
        <v>2350</v>
      </c>
      <c r="F154" s="125">
        <f>SUM(F155:F158)</f>
        <v>975640</v>
      </c>
    </row>
    <row r="155" spans="1:9" ht="15" x14ac:dyDescent="0.25">
      <c r="A155" s="93"/>
      <c r="B155" s="15">
        <v>15</v>
      </c>
      <c r="C155" s="57" t="s">
        <v>31</v>
      </c>
      <c r="D155" s="124">
        <v>140000</v>
      </c>
      <c r="E155" s="124">
        <v>-15600</v>
      </c>
      <c r="F155" s="124">
        <f>SUM(D155:E155)</f>
        <v>124400</v>
      </c>
    </row>
    <row r="156" spans="1:9" ht="15" x14ac:dyDescent="0.25">
      <c r="A156" s="93"/>
      <c r="B156" s="15">
        <v>4500</v>
      </c>
      <c r="C156" s="69" t="s">
        <v>9</v>
      </c>
      <c r="D156" s="124">
        <v>8050</v>
      </c>
      <c r="E156" s="124">
        <v>0</v>
      </c>
      <c r="F156" s="124">
        <f t="shared" ref="F156:F158" si="14">SUM(D156:E156)</f>
        <v>8050</v>
      </c>
    </row>
    <row r="157" spans="1:9" ht="15" x14ac:dyDescent="0.25">
      <c r="A157" s="93"/>
      <c r="B157" s="15">
        <v>50</v>
      </c>
      <c r="C157" s="57" t="s">
        <v>12</v>
      </c>
      <c r="D157" s="124">
        <v>406400</v>
      </c>
      <c r="E157" s="124">
        <v>13320</v>
      </c>
      <c r="F157" s="124">
        <f t="shared" si="14"/>
        <v>419720</v>
      </c>
    </row>
    <row r="158" spans="1:9" ht="15" x14ac:dyDescent="0.25">
      <c r="A158" s="93"/>
      <c r="B158" s="15">
        <v>55</v>
      </c>
      <c r="C158" s="57" t="s">
        <v>13</v>
      </c>
      <c r="D158" s="124">
        <v>418840</v>
      </c>
      <c r="E158" s="124">
        <v>4630</v>
      </c>
      <c r="F158" s="124">
        <f t="shared" si="14"/>
        <v>423470</v>
      </c>
    </row>
    <row r="159" spans="1:9" ht="15" x14ac:dyDescent="0.25">
      <c r="A159" s="93" t="s">
        <v>92</v>
      </c>
      <c r="B159" s="48" t="s">
        <v>93</v>
      </c>
      <c r="C159" s="50"/>
      <c r="D159" s="125">
        <f>SUM(D160:D161)</f>
        <v>7520</v>
      </c>
      <c r="E159" s="125">
        <f>SUM(E160:E161)</f>
        <v>0</v>
      </c>
      <c r="F159" s="125">
        <f>SUM(F160:F161)</f>
        <v>7520</v>
      </c>
    </row>
    <row r="160" spans="1:9" ht="15" x14ac:dyDescent="0.25">
      <c r="A160" s="93"/>
      <c r="B160" s="15">
        <v>50</v>
      </c>
      <c r="C160" s="57" t="s">
        <v>12</v>
      </c>
      <c r="D160" s="124">
        <v>670</v>
      </c>
      <c r="E160" s="124">
        <v>0</v>
      </c>
      <c r="F160" s="124">
        <f>SUM(D160:E160)</f>
        <v>670</v>
      </c>
    </row>
    <row r="161" spans="1:6" x14ac:dyDescent="0.2">
      <c r="A161" s="94"/>
      <c r="B161" s="15">
        <v>55</v>
      </c>
      <c r="C161" s="57" t="s">
        <v>13</v>
      </c>
      <c r="D161" s="124">
        <v>6850</v>
      </c>
      <c r="E161" s="124">
        <v>0</v>
      </c>
      <c r="F161" s="124">
        <f>SUM(D161:E161)</f>
        <v>6850</v>
      </c>
    </row>
    <row r="162" spans="1:6" ht="15" x14ac:dyDescent="0.25">
      <c r="A162" s="93" t="s">
        <v>144</v>
      </c>
      <c r="B162" s="48" t="s">
        <v>145</v>
      </c>
      <c r="C162" s="50"/>
      <c r="D162" s="125">
        <f>SUM(D163:D164)</f>
        <v>53000</v>
      </c>
      <c r="E162" s="125">
        <f>SUM(E163:E164)</f>
        <v>0</v>
      </c>
      <c r="F162" s="125">
        <f>SUM(F163:F164)</f>
        <v>53000</v>
      </c>
    </row>
    <row r="163" spans="1:6" ht="15" x14ac:dyDescent="0.25">
      <c r="A163" s="93"/>
      <c r="B163" s="27">
        <v>4502</v>
      </c>
      <c r="C163" s="159" t="s">
        <v>64</v>
      </c>
      <c r="D163" s="185">
        <v>28000</v>
      </c>
      <c r="E163" s="185">
        <v>0</v>
      </c>
      <c r="F163" s="185">
        <f>SUM(D163:E163)</f>
        <v>28000</v>
      </c>
    </row>
    <row r="164" spans="1:6" x14ac:dyDescent="0.2">
      <c r="A164" s="94"/>
      <c r="B164" s="15">
        <v>55</v>
      </c>
      <c r="C164" s="57" t="s">
        <v>13</v>
      </c>
      <c r="D164" s="124">
        <v>25000</v>
      </c>
      <c r="E164" s="124">
        <v>0</v>
      </c>
      <c r="F164" s="185">
        <f>SUM(D164:E164)</f>
        <v>25000</v>
      </c>
    </row>
    <row r="165" spans="1:6" ht="15" x14ac:dyDescent="0.25">
      <c r="A165" s="93" t="s">
        <v>94</v>
      </c>
      <c r="B165" s="48" t="s">
        <v>95</v>
      </c>
      <c r="C165" s="50"/>
      <c r="D165" s="125">
        <f>SUM(D166:D167)</f>
        <v>44610</v>
      </c>
      <c r="E165" s="125">
        <f>SUM(E166:E167)</f>
        <v>0</v>
      </c>
      <c r="F165" s="125">
        <f>SUM(F166:F167)</f>
        <v>44610</v>
      </c>
    </row>
    <row r="166" spans="1:6" x14ac:dyDescent="0.2">
      <c r="A166" s="94"/>
      <c r="B166" s="15">
        <v>50</v>
      </c>
      <c r="C166" s="57" t="s">
        <v>12</v>
      </c>
      <c r="D166" s="124">
        <v>4350</v>
      </c>
      <c r="E166" s="124">
        <v>0</v>
      </c>
      <c r="F166" s="124">
        <f>SUM(D166:E166)</f>
        <v>4350</v>
      </c>
    </row>
    <row r="167" spans="1:6" x14ac:dyDescent="0.2">
      <c r="A167" s="94"/>
      <c r="B167" s="15">
        <v>55</v>
      </c>
      <c r="C167" s="57" t="s">
        <v>13</v>
      </c>
      <c r="D167" s="124">
        <v>40260</v>
      </c>
      <c r="E167" s="124">
        <v>0</v>
      </c>
      <c r="F167" s="124">
        <f>SUM(D167:E167)</f>
        <v>40260</v>
      </c>
    </row>
    <row r="168" spans="1:6" ht="15" x14ac:dyDescent="0.25">
      <c r="A168" s="93" t="s">
        <v>96</v>
      </c>
      <c r="B168" s="48" t="s">
        <v>97</v>
      </c>
      <c r="C168" s="50"/>
      <c r="D168" s="125">
        <f>SUM(D169:D170)</f>
        <v>11000</v>
      </c>
      <c r="E168" s="125">
        <f>SUM(E169:E170)</f>
        <v>0</v>
      </c>
      <c r="F168" s="125">
        <f>SUM(F169:F170)</f>
        <v>11000</v>
      </c>
    </row>
    <row r="169" spans="1:6" x14ac:dyDescent="0.2">
      <c r="A169" s="94"/>
      <c r="B169" s="15">
        <v>4500</v>
      </c>
      <c r="C169" s="69" t="s">
        <v>9</v>
      </c>
      <c r="D169" s="124">
        <v>6000</v>
      </c>
      <c r="E169" s="124">
        <v>0</v>
      </c>
      <c r="F169" s="124">
        <f>SUM(D169:E169)</f>
        <v>6000</v>
      </c>
    </row>
    <row r="170" spans="1:6" ht="15" x14ac:dyDescent="0.25">
      <c r="A170" s="93"/>
      <c r="B170" s="27">
        <v>4502</v>
      </c>
      <c r="C170" s="159" t="s">
        <v>64</v>
      </c>
      <c r="D170" s="124">
        <v>5000</v>
      </c>
      <c r="E170" s="124">
        <v>0</v>
      </c>
      <c r="F170" s="124">
        <f>SUM(D170:E170)</f>
        <v>5000</v>
      </c>
    </row>
    <row r="171" spans="1:6" ht="15" x14ac:dyDescent="0.25">
      <c r="A171" s="93" t="s">
        <v>98</v>
      </c>
      <c r="B171" s="48" t="s">
        <v>139</v>
      </c>
      <c r="C171" s="50"/>
      <c r="D171" s="125">
        <f>SUM(D172:D176)</f>
        <v>190750</v>
      </c>
      <c r="E171" s="125">
        <f>SUM(E172:E176)</f>
        <v>0</v>
      </c>
      <c r="F171" s="125">
        <f>SUM(F172:F176)</f>
        <v>190750</v>
      </c>
    </row>
    <row r="172" spans="1:6" ht="15" x14ac:dyDescent="0.25">
      <c r="A172" s="93"/>
      <c r="B172" s="15">
        <v>413</v>
      </c>
      <c r="C172" s="62" t="s">
        <v>8</v>
      </c>
      <c r="D172" s="124">
        <v>19250</v>
      </c>
      <c r="E172" s="124">
        <v>0</v>
      </c>
      <c r="F172" s="124">
        <f>SUM(D172:E172)</f>
        <v>19250</v>
      </c>
    </row>
    <row r="173" spans="1:6" x14ac:dyDescent="0.2">
      <c r="A173" s="94"/>
      <c r="B173" s="15">
        <v>4500</v>
      </c>
      <c r="C173" s="69" t="s">
        <v>9</v>
      </c>
      <c r="D173" s="124">
        <v>45000</v>
      </c>
      <c r="E173" s="124">
        <v>0</v>
      </c>
      <c r="F173" s="124">
        <f t="shared" ref="F173:F176" si="15">SUM(D173:E173)</f>
        <v>45000</v>
      </c>
    </row>
    <row r="174" spans="1:6" ht="15" x14ac:dyDescent="0.25">
      <c r="A174" s="93"/>
      <c r="B174" s="27">
        <v>4502</v>
      </c>
      <c r="C174" s="159" t="s">
        <v>64</v>
      </c>
      <c r="D174" s="124">
        <v>25000</v>
      </c>
      <c r="E174" s="124">
        <v>0</v>
      </c>
      <c r="F174" s="124">
        <f t="shared" si="15"/>
        <v>25000</v>
      </c>
    </row>
    <row r="175" spans="1:6" ht="15" x14ac:dyDescent="0.25">
      <c r="A175" s="93"/>
      <c r="B175" s="15">
        <v>50</v>
      </c>
      <c r="C175" s="57" t="s">
        <v>12</v>
      </c>
      <c r="D175" s="124">
        <v>83220</v>
      </c>
      <c r="E175" s="124">
        <v>0</v>
      </c>
      <c r="F175" s="124">
        <f t="shared" si="15"/>
        <v>83220</v>
      </c>
    </row>
    <row r="176" spans="1:6" ht="15.75" thickBot="1" x14ac:dyDescent="0.3">
      <c r="A176" s="109"/>
      <c r="B176" s="96">
        <v>55</v>
      </c>
      <c r="C176" s="108" t="s">
        <v>13</v>
      </c>
      <c r="D176" s="130">
        <v>18280</v>
      </c>
      <c r="E176" s="130">
        <v>0</v>
      </c>
      <c r="F176" s="130">
        <f t="shared" si="15"/>
        <v>18280</v>
      </c>
    </row>
    <row r="177" spans="1:9" s="6" customFormat="1" ht="12.75" hidden="1" customHeight="1" x14ac:dyDescent="0.25">
      <c r="A177" s="93"/>
      <c r="B177" s="15"/>
      <c r="C177" s="57"/>
      <c r="D177" s="124"/>
      <c r="E177" s="124"/>
      <c r="F177" s="124"/>
      <c r="G177" s="59"/>
      <c r="H177" s="40"/>
      <c r="I177" s="41"/>
    </row>
    <row r="178" spans="1:9" ht="14.45" customHeight="1" thickBot="1" x14ac:dyDescent="0.3">
      <c r="A178" s="149" t="s">
        <v>99</v>
      </c>
      <c r="B178" s="98" t="s">
        <v>100</v>
      </c>
      <c r="C178" s="73"/>
      <c r="D178" s="181">
        <f>+D179+D185+D197+D202+D207+D190+D192+D205</f>
        <v>13541320</v>
      </c>
      <c r="E178" s="181">
        <f>+E179+E185+E197+E202+E207+E190+E192+E205</f>
        <v>838990</v>
      </c>
      <c r="F178" s="181">
        <f>+F179+F185+F197+F202+F207+F190+F192+F205</f>
        <v>14380310</v>
      </c>
    </row>
    <row r="179" spans="1:9" ht="13.9" customHeight="1" x14ac:dyDescent="0.25">
      <c r="A179" s="90" t="s">
        <v>101</v>
      </c>
      <c r="B179" s="91" t="s">
        <v>130</v>
      </c>
      <c r="C179" s="105"/>
      <c r="D179" s="123">
        <f>SUM(D180:D183)</f>
        <v>4789830</v>
      </c>
      <c r="E179" s="123">
        <f>SUM(E180:E183)</f>
        <v>875890</v>
      </c>
      <c r="F179" s="123">
        <f>SUM(F180:F183)</f>
        <v>5665720</v>
      </c>
    </row>
    <row r="180" spans="1:9" x14ac:dyDescent="0.2">
      <c r="A180" s="94"/>
      <c r="B180" s="15">
        <v>15</v>
      </c>
      <c r="C180" s="57" t="s">
        <v>31</v>
      </c>
      <c r="D180" s="124">
        <v>770730</v>
      </c>
      <c r="E180" s="124">
        <v>815590</v>
      </c>
      <c r="F180" s="124">
        <f>SUM(D180:E180)</f>
        <v>1586320</v>
      </c>
    </row>
    <row r="181" spans="1:9" ht="15" x14ac:dyDescent="0.25">
      <c r="A181" s="93"/>
      <c r="B181" s="15">
        <v>452</v>
      </c>
      <c r="C181" s="62" t="s">
        <v>10</v>
      </c>
      <c r="D181" s="124">
        <v>110</v>
      </c>
      <c r="E181" s="124">
        <v>0</v>
      </c>
      <c r="F181" s="124">
        <f t="shared" ref="F181:F183" si="16">SUM(D181:E181)</f>
        <v>110</v>
      </c>
    </row>
    <row r="182" spans="1:9" x14ac:dyDescent="0.2">
      <c r="A182" s="94"/>
      <c r="B182" s="15">
        <v>50</v>
      </c>
      <c r="C182" s="57" t="s">
        <v>12</v>
      </c>
      <c r="D182" s="124">
        <v>2853110</v>
      </c>
      <c r="E182" s="124">
        <v>25580</v>
      </c>
      <c r="F182" s="124">
        <f t="shared" si="16"/>
        <v>2878690</v>
      </c>
    </row>
    <row r="183" spans="1:9" ht="15" thickBot="1" x14ac:dyDescent="0.25">
      <c r="A183" s="95"/>
      <c r="B183" s="96">
        <v>55</v>
      </c>
      <c r="C183" s="108" t="s">
        <v>13</v>
      </c>
      <c r="D183" s="130">
        <v>1165880</v>
      </c>
      <c r="E183" s="130">
        <v>34720</v>
      </c>
      <c r="F183" s="130">
        <f t="shared" si="16"/>
        <v>1200600</v>
      </c>
    </row>
    <row r="184" spans="1:9" s="6" customFormat="1" ht="57.75" customHeight="1" thickBot="1" x14ac:dyDescent="0.25">
      <c r="A184" s="44"/>
      <c r="B184" s="15"/>
      <c r="C184" s="57"/>
      <c r="D184" s="61"/>
      <c r="E184" s="61"/>
      <c r="F184" s="61"/>
      <c r="G184" s="59"/>
      <c r="H184" s="40"/>
      <c r="I184" s="41"/>
    </row>
    <row r="185" spans="1:9" s="6" customFormat="1" ht="15" x14ac:dyDescent="0.25">
      <c r="A185" s="151" t="s">
        <v>102</v>
      </c>
      <c r="B185" s="152" t="s">
        <v>132</v>
      </c>
      <c r="C185" s="191"/>
      <c r="D185" s="123">
        <f>SUM(D186:D189)</f>
        <v>7126470</v>
      </c>
      <c r="E185" s="123">
        <f>SUM(E186:E189)</f>
        <v>-49830</v>
      </c>
      <c r="F185" s="123">
        <f>SUM(F186:F189)</f>
        <v>7076640</v>
      </c>
      <c r="G185" s="59"/>
      <c r="H185" s="40"/>
      <c r="I185" s="41"/>
    </row>
    <row r="186" spans="1:9" ht="15" x14ac:dyDescent="0.25">
      <c r="A186" s="93"/>
      <c r="B186" s="15">
        <v>15</v>
      </c>
      <c r="C186" s="119" t="s">
        <v>31</v>
      </c>
      <c r="D186" s="124">
        <v>1065470</v>
      </c>
      <c r="E186" s="124">
        <v>-104600</v>
      </c>
      <c r="F186" s="124">
        <f>SUM(D186:E186)</f>
        <v>960870</v>
      </c>
    </row>
    <row r="187" spans="1:9" ht="15" x14ac:dyDescent="0.25">
      <c r="A187" s="93"/>
      <c r="B187" s="15">
        <v>452</v>
      </c>
      <c r="C187" s="129" t="s">
        <v>10</v>
      </c>
      <c r="D187" s="124">
        <v>120</v>
      </c>
      <c r="E187" s="124">
        <v>0</v>
      </c>
      <c r="F187" s="124">
        <f t="shared" ref="F187:F189" si="17">SUM(D187:E187)</f>
        <v>120</v>
      </c>
    </row>
    <row r="188" spans="1:9" ht="15" x14ac:dyDescent="0.25">
      <c r="A188" s="93"/>
      <c r="B188" s="15">
        <v>50</v>
      </c>
      <c r="C188" s="119" t="s">
        <v>12</v>
      </c>
      <c r="D188" s="124">
        <v>4313800</v>
      </c>
      <c r="E188" s="124">
        <v>220</v>
      </c>
      <c r="F188" s="124">
        <f t="shared" si="17"/>
        <v>4314020</v>
      </c>
    </row>
    <row r="189" spans="1:9" s="6" customFormat="1" ht="15" x14ac:dyDescent="0.25">
      <c r="A189" s="93"/>
      <c r="B189" s="15">
        <v>55</v>
      </c>
      <c r="C189" s="119" t="s">
        <v>13</v>
      </c>
      <c r="D189" s="124">
        <v>1747080</v>
      </c>
      <c r="E189" s="124">
        <v>54550</v>
      </c>
      <c r="F189" s="124">
        <f t="shared" si="17"/>
        <v>1801630</v>
      </c>
      <c r="G189" s="59"/>
      <c r="H189" s="40"/>
      <c r="I189" s="41"/>
    </row>
    <row r="190" spans="1:9" s="6" customFormat="1" ht="15" x14ac:dyDescent="0.25">
      <c r="A190" s="106" t="s">
        <v>103</v>
      </c>
      <c r="B190" s="63" t="s">
        <v>133</v>
      </c>
      <c r="C190" s="192"/>
      <c r="D190" s="125">
        <f>SUM(D191:D191)</f>
        <v>83190</v>
      </c>
      <c r="E190" s="125">
        <f>SUM(E191:E191)</f>
        <v>0</v>
      </c>
      <c r="F190" s="125">
        <f>SUM(F191:F191)</f>
        <v>83190</v>
      </c>
      <c r="G190" s="59"/>
      <c r="H190" s="40"/>
      <c r="I190" s="41"/>
    </row>
    <row r="191" spans="1:9" ht="15" x14ac:dyDescent="0.25">
      <c r="A191" s="93"/>
      <c r="B191" s="15">
        <v>50</v>
      </c>
      <c r="C191" s="119" t="s">
        <v>12</v>
      </c>
      <c r="D191" s="124">
        <v>83190</v>
      </c>
      <c r="E191" s="124">
        <v>0</v>
      </c>
      <c r="F191" s="124">
        <f>SUM(D191:E191)</f>
        <v>83190</v>
      </c>
    </row>
    <row r="192" spans="1:9" ht="15" x14ac:dyDescent="0.25">
      <c r="A192" s="93" t="s">
        <v>104</v>
      </c>
      <c r="B192" s="48" t="s">
        <v>105</v>
      </c>
      <c r="C192" s="120"/>
      <c r="D192" s="125">
        <f>SUM(D193:D196)</f>
        <v>771760</v>
      </c>
      <c r="E192" s="125">
        <f>SUM(E193:E196)</f>
        <v>-14910</v>
      </c>
      <c r="F192" s="125">
        <f>SUM(F193:F196)</f>
        <v>756850</v>
      </c>
    </row>
    <row r="193" spans="1:9" x14ac:dyDescent="0.2">
      <c r="A193" s="94"/>
      <c r="B193" s="36">
        <v>413</v>
      </c>
      <c r="C193" s="193" t="s">
        <v>8</v>
      </c>
      <c r="D193" s="124">
        <v>61430</v>
      </c>
      <c r="E193" s="124">
        <v>-14910</v>
      </c>
      <c r="F193" s="124">
        <f>SUM(D193:E193)</f>
        <v>46520</v>
      </c>
    </row>
    <row r="194" spans="1:9" x14ac:dyDescent="0.2">
      <c r="A194" s="94"/>
      <c r="B194" s="36">
        <v>4500</v>
      </c>
      <c r="C194" s="194" t="s">
        <v>9</v>
      </c>
      <c r="D194" s="124">
        <v>15100</v>
      </c>
      <c r="E194" s="124">
        <v>0</v>
      </c>
      <c r="F194" s="124">
        <f t="shared" ref="F194:F196" si="18">SUM(D194:E194)</f>
        <v>15100</v>
      </c>
    </row>
    <row r="195" spans="1:9" x14ac:dyDescent="0.2">
      <c r="A195" s="94"/>
      <c r="B195" s="36">
        <v>50</v>
      </c>
      <c r="C195" s="121" t="s">
        <v>12</v>
      </c>
      <c r="D195" s="124">
        <v>300560</v>
      </c>
      <c r="E195" s="124">
        <v>0</v>
      </c>
      <c r="F195" s="124">
        <f t="shared" si="18"/>
        <v>300560</v>
      </c>
    </row>
    <row r="196" spans="1:9" s="6" customFormat="1" x14ac:dyDescent="0.2">
      <c r="A196" s="94"/>
      <c r="B196" s="15">
        <v>55</v>
      </c>
      <c r="C196" s="119" t="s">
        <v>13</v>
      </c>
      <c r="D196" s="124">
        <v>394670</v>
      </c>
      <c r="E196" s="124">
        <v>0</v>
      </c>
      <c r="F196" s="124">
        <f t="shared" si="18"/>
        <v>394670</v>
      </c>
      <c r="G196" s="59"/>
      <c r="H196" s="40"/>
      <c r="I196" s="41"/>
    </row>
    <row r="197" spans="1:9" ht="15" x14ac:dyDescent="0.25">
      <c r="A197" s="93" t="s">
        <v>106</v>
      </c>
      <c r="B197" s="48" t="s">
        <v>107</v>
      </c>
      <c r="C197" s="120"/>
      <c r="D197" s="125">
        <f>SUM(D198:D201)</f>
        <v>175520</v>
      </c>
      <c r="E197" s="125">
        <f>SUM(E198:E201)</f>
        <v>0</v>
      </c>
      <c r="F197" s="125">
        <f>SUM(F198:F201)</f>
        <v>175520</v>
      </c>
    </row>
    <row r="198" spans="1:9" x14ac:dyDescent="0.2">
      <c r="A198" s="94"/>
      <c r="B198" s="36">
        <v>413</v>
      </c>
      <c r="C198" s="193" t="s">
        <v>8</v>
      </c>
      <c r="D198" s="124">
        <v>1000</v>
      </c>
      <c r="E198" s="124">
        <v>0</v>
      </c>
      <c r="F198" s="124">
        <f>SUM(D198:E198)</f>
        <v>1000</v>
      </c>
    </row>
    <row r="199" spans="1:9" x14ac:dyDescent="0.2">
      <c r="A199" s="94"/>
      <c r="B199" s="36">
        <v>4500</v>
      </c>
      <c r="C199" s="194" t="s">
        <v>9</v>
      </c>
      <c r="D199" s="124">
        <v>35000</v>
      </c>
      <c r="E199" s="124">
        <v>0</v>
      </c>
      <c r="F199" s="124">
        <f t="shared" ref="F199:F201" si="19">SUM(D199:E199)</f>
        <v>35000</v>
      </c>
    </row>
    <row r="200" spans="1:9" x14ac:dyDescent="0.2">
      <c r="A200" s="94"/>
      <c r="B200" s="36">
        <v>50</v>
      </c>
      <c r="C200" s="121" t="s">
        <v>12</v>
      </c>
      <c r="D200" s="124">
        <v>30370</v>
      </c>
      <c r="E200" s="124">
        <v>0</v>
      </c>
      <c r="F200" s="124">
        <f t="shared" si="19"/>
        <v>30370</v>
      </c>
    </row>
    <row r="201" spans="1:9" x14ac:dyDescent="0.2">
      <c r="A201" s="94"/>
      <c r="B201" s="15">
        <v>55</v>
      </c>
      <c r="C201" s="119" t="s">
        <v>13</v>
      </c>
      <c r="D201" s="124">
        <v>109150</v>
      </c>
      <c r="E201" s="124">
        <v>0</v>
      </c>
      <c r="F201" s="124">
        <f t="shared" si="19"/>
        <v>109150</v>
      </c>
    </row>
    <row r="202" spans="1:9" s="50" customFormat="1" ht="15" x14ac:dyDescent="0.25">
      <c r="A202" s="106" t="s">
        <v>108</v>
      </c>
      <c r="B202" s="63" t="s">
        <v>109</v>
      </c>
      <c r="C202" s="192"/>
      <c r="D202" s="125">
        <f>SUM(D203:D204)</f>
        <v>434340</v>
      </c>
      <c r="E202" s="125">
        <f>SUM(E203:E204)</f>
        <v>8430</v>
      </c>
      <c r="F202" s="125">
        <f>SUM(F203:F204)</f>
        <v>442770</v>
      </c>
      <c r="G202" s="66"/>
      <c r="H202" s="67"/>
      <c r="I202" s="68"/>
    </row>
    <row r="203" spans="1:9" ht="15" x14ac:dyDescent="0.25">
      <c r="A203" s="106"/>
      <c r="B203" s="36">
        <v>50</v>
      </c>
      <c r="C203" s="121" t="s">
        <v>12</v>
      </c>
      <c r="D203" s="124">
        <v>199900</v>
      </c>
      <c r="E203" s="124">
        <v>8430</v>
      </c>
      <c r="F203" s="124">
        <f>SUM(D203:E203)</f>
        <v>208330</v>
      </c>
    </row>
    <row r="204" spans="1:9" s="6" customFormat="1" x14ac:dyDescent="0.2">
      <c r="A204" s="104"/>
      <c r="B204" s="36">
        <v>55</v>
      </c>
      <c r="C204" s="121" t="s">
        <v>13</v>
      </c>
      <c r="D204" s="124">
        <v>234440</v>
      </c>
      <c r="E204" s="124">
        <v>0</v>
      </c>
      <c r="F204" s="124">
        <f>SUM(D204:E204)</f>
        <v>234440</v>
      </c>
      <c r="G204" s="59"/>
      <c r="H204" s="40"/>
      <c r="I204" s="41"/>
    </row>
    <row r="205" spans="1:9" s="6" customFormat="1" ht="15" x14ac:dyDescent="0.25">
      <c r="A205" s="106" t="s">
        <v>146</v>
      </c>
      <c r="B205" s="63" t="s">
        <v>147</v>
      </c>
      <c r="C205" s="192"/>
      <c r="D205" s="125">
        <f>SUM(D206:D206)</f>
        <v>3980</v>
      </c>
      <c r="E205" s="125">
        <f>SUM(E206:E206)</f>
        <v>0</v>
      </c>
      <c r="F205" s="125">
        <f>SUM(F206:F206)</f>
        <v>3980</v>
      </c>
      <c r="G205" s="59"/>
      <c r="H205" s="40"/>
      <c r="I205" s="41"/>
    </row>
    <row r="206" spans="1:9" s="6" customFormat="1" x14ac:dyDescent="0.2">
      <c r="A206" s="94"/>
      <c r="B206" s="15">
        <v>55</v>
      </c>
      <c r="C206" s="119" t="s">
        <v>13</v>
      </c>
      <c r="D206" s="124">
        <v>3980</v>
      </c>
      <c r="E206" s="124">
        <v>0</v>
      </c>
      <c r="F206" s="124">
        <f>SUM(D206:E206)</f>
        <v>3980</v>
      </c>
      <c r="G206" s="59"/>
      <c r="H206" s="40"/>
      <c r="I206" s="41"/>
    </row>
    <row r="207" spans="1:9" ht="15" x14ac:dyDescent="0.25">
      <c r="A207" s="93" t="s">
        <v>110</v>
      </c>
      <c r="B207" s="150" t="s">
        <v>140</v>
      </c>
      <c r="C207" s="195"/>
      <c r="D207" s="125">
        <f>SUM(D208:D210)</f>
        <v>156230</v>
      </c>
      <c r="E207" s="125">
        <f>SUM(E208:E210)</f>
        <v>19410</v>
      </c>
      <c r="F207" s="125">
        <f>SUM(F208:F210)</f>
        <v>175640</v>
      </c>
    </row>
    <row r="208" spans="1:9" x14ac:dyDescent="0.2">
      <c r="A208" s="94"/>
      <c r="B208" s="15">
        <v>413</v>
      </c>
      <c r="C208" s="129" t="s">
        <v>8</v>
      </c>
      <c r="D208" s="124">
        <v>18350</v>
      </c>
      <c r="E208" s="124">
        <v>0</v>
      </c>
      <c r="F208" s="124">
        <f>SUM(D208:E208)</f>
        <v>18350</v>
      </c>
    </row>
    <row r="209" spans="1:9" x14ac:dyDescent="0.2">
      <c r="A209" s="94"/>
      <c r="B209" s="36">
        <v>50</v>
      </c>
      <c r="C209" s="121" t="s">
        <v>12</v>
      </c>
      <c r="D209" s="124">
        <v>67710</v>
      </c>
      <c r="E209" s="124">
        <v>0</v>
      </c>
      <c r="F209" s="124">
        <f t="shared" ref="F209:F210" si="20">SUM(D209:E209)</f>
        <v>67710</v>
      </c>
    </row>
    <row r="210" spans="1:9" ht="16.5" customHeight="1" thickBot="1" x14ac:dyDescent="0.25">
      <c r="A210" s="95"/>
      <c r="B210" s="96">
        <v>55</v>
      </c>
      <c r="C210" s="122" t="s">
        <v>13</v>
      </c>
      <c r="D210" s="130">
        <v>70170</v>
      </c>
      <c r="E210" s="130">
        <v>19410</v>
      </c>
      <c r="F210" s="124">
        <f t="shared" si="20"/>
        <v>89580</v>
      </c>
    </row>
    <row r="211" spans="1:9" ht="15.75" thickBot="1" x14ac:dyDescent="0.3">
      <c r="A211" s="114" t="s">
        <v>111</v>
      </c>
      <c r="B211" s="76" t="s">
        <v>112</v>
      </c>
      <c r="C211" s="115"/>
      <c r="D211" s="116">
        <f>+D212+D217+D222+D228+D232+D236+D239+D225</f>
        <v>3044520</v>
      </c>
      <c r="E211" s="116">
        <f>+E212+E217+E222+E228+E232+E236+E239+E225</f>
        <v>16530</v>
      </c>
      <c r="F211" s="116">
        <f>+F212+F217+F222+F228+F232+F236+F239+F225</f>
        <v>3061050</v>
      </c>
    </row>
    <row r="212" spans="1:9" ht="15" x14ac:dyDescent="0.25">
      <c r="A212" s="90" t="s">
        <v>113</v>
      </c>
      <c r="B212" s="91" t="s">
        <v>114</v>
      </c>
      <c r="C212" s="118"/>
      <c r="D212" s="123">
        <f>SUM(D213:D215)</f>
        <v>266130</v>
      </c>
      <c r="E212" s="123">
        <f>SUM(E213:E215)</f>
        <v>-4300</v>
      </c>
      <c r="F212" s="123">
        <f>SUM(F213:F215)</f>
        <v>261830</v>
      </c>
    </row>
    <row r="213" spans="1:9" x14ac:dyDescent="0.2">
      <c r="A213" s="94"/>
      <c r="B213" s="15">
        <v>413</v>
      </c>
      <c r="C213" s="129" t="s">
        <v>8</v>
      </c>
      <c r="D213" s="124">
        <v>185400</v>
      </c>
      <c r="E213" s="124">
        <v>7310</v>
      </c>
      <c r="F213" s="124">
        <f>SUM(D213:E213)</f>
        <v>192710</v>
      </c>
    </row>
    <row r="214" spans="1:9" x14ac:dyDescent="0.2">
      <c r="A214" s="94"/>
      <c r="B214" s="15">
        <v>50</v>
      </c>
      <c r="C214" s="119" t="s">
        <v>12</v>
      </c>
      <c r="D214" s="124">
        <v>59140</v>
      </c>
      <c r="E214" s="124">
        <v>0</v>
      </c>
      <c r="F214" s="124">
        <f t="shared" ref="F214:F215" si="21">SUM(D214:E214)</f>
        <v>59140</v>
      </c>
    </row>
    <row r="215" spans="1:9" s="6" customFormat="1" ht="14.25" customHeight="1" x14ac:dyDescent="0.2">
      <c r="A215" s="94"/>
      <c r="B215" s="15">
        <v>55</v>
      </c>
      <c r="C215" s="119" t="s">
        <v>13</v>
      </c>
      <c r="D215" s="124">
        <v>21590</v>
      </c>
      <c r="E215" s="124">
        <v>-11610</v>
      </c>
      <c r="F215" s="124">
        <f t="shared" si="21"/>
        <v>9980</v>
      </c>
      <c r="G215" s="59"/>
      <c r="H215" s="40"/>
      <c r="I215" s="41"/>
    </row>
    <row r="216" spans="1:9" s="6" customFormat="1" ht="81.75" hidden="1" customHeight="1" x14ac:dyDescent="0.2">
      <c r="A216" s="94"/>
      <c r="B216" s="15"/>
      <c r="C216" s="119"/>
      <c r="D216" s="124"/>
      <c r="E216" s="124"/>
      <c r="F216" s="124"/>
      <c r="G216" s="59"/>
      <c r="H216" s="40"/>
      <c r="I216" s="41"/>
    </row>
    <row r="217" spans="1:9" s="6" customFormat="1" ht="15" x14ac:dyDescent="0.25">
      <c r="A217" s="93" t="s">
        <v>115</v>
      </c>
      <c r="B217" s="48" t="s">
        <v>116</v>
      </c>
      <c r="C217" s="120"/>
      <c r="D217" s="125">
        <f>SUM(D218:D221)</f>
        <v>1522980</v>
      </c>
      <c r="E217" s="125">
        <f>SUM(E218:E221)</f>
        <v>3920</v>
      </c>
      <c r="F217" s="125">
        <f>SUM(F218:F221)</f>
        <v>1526900</v>
      </c>
      <c r="G217" s="59"/>
      <c r="H217" s="40"/>
      <c r="I217" s="41"/>
    </row>
    <row r="218" spans="1:9" ht="15" x14ac:dyDescent="0.25">
      <c r="A218" s="93"/>
      <c r="B218" s="15">
        <v>15</v>
      </c>
      <c r="C218" s="119" t="s">
        <v>31</v>
      </c>
      <c r="D218" s="124">
        <v>36360</v>
      </c>
      <c r="E218" s="124">
        <v>200</v>
      </c>
      <c r="F218" s="124">
        <f>SUM(D218:E218)</f>
        <v>36560</v>
      </c>
    </row>
    <row r="219" spans="1:9" ht="15.75" thickBot="1" x14ac:dyDescent="0.3">
      <c r="A219" s="109"/>
      <c r="B219" s="96">
        <v>452</v>
      </c>
      <c r="C219" s="220" t="s">
        <v>10</v>
      </c>
      <c r="D219" s="221">
        <v>100</v>
      </c>
      <c r="E219" s="221">
        <v>0</v>
      </c>
      <c r="F219" s="130">
        <f t="shared" ref="F219:F221" si="22">SUM(D219:E219)</f>
        <v>100</v>
      </c>
    </row>
    <row r="220" spans="1:9" x14ac:dyDescent="0.2">
      <c r="A220" s="218"/>
      <c r="B220" s="139">
        <v>50</v>
      </c>
      <c r="C220" s="143" t="s">
        <v>12</v>
      </c>
      <c r="D220" s="219">
        <v>798410</v>
      </c>
      <c r="E220" s="219">
        <v>-6250</v>
      </c>
      <c r="F220" s="223">
        <f t="shared" si="22"/>
        <v>792160</v>
      </c>
    </row>
    <row r="221" spans="1:9" s="6" customFormat="1" x14ac:dyDescent="0.2">
      <c r="A221" s="94"/>
      <c r="B221" s="15">
        <v>55</v>
      </c>
      <c r="C221" s="57" t="s">
        <v>13</v>
      </c>
      <c r="D221" s="124">
        <v>688110</v>
      </c>
      <c r="E221" s="124">
        <v>9970</v>
      </c>
      <c r="F221" s="204">
        <f t="shared" si="22"/>
        <v>698080</v>
      </c>
      <c r="G221" s="59"/>
      <c r="H221" s="40"/>
      <c r="I221" s="41"/>
    </row>
    <row r="222" spans="1:9" ht="15" x14ac:dyDescent="0.25">
      <c r="A222" s="93" t="s">
        <v>117</v>
      </c>
      <c r="B222" s="48" t="s">
        <v>118</v>
      </c>
      <c r="C222" s="50"/>
      <c r="D222" s="125">
        <f>SUM(D223:D224)</f>
        <v>75300</v>
      </c>
      <c r="E222" s="125">
        <f>SUM(E223:E224)</f>
        <v>0</v>
      </c>
      <c r="F222" s="205">
        <f>SUM(F223:F224)</f>
        <v>75300</v>
      </c>
    </row>
    <row r="223" spans="1:9" x14ac:dyDescent="0.2">
      <c r="A223" s="94"/>
      <c r="B223" s="15">
        <v>50</v>
      </c>
      <c r="C223" s="57" t="s">
        <v>12</v>
      </c>
      <c r="D223" s="124">
        <v>54550</v>
      </c>
      <c r="E223" s="124">
        <v>0</v>
      </c>
      <c r="F223" s="204">
        <f>SUM(D223:E223)</f>
        <v>54550</v>
      </c>
    </row>
    <row r="224" spans="1:9" x14ac:dyDescent="0.2">
      <c r="A224" s="94"/>
      <c r="B224" s="15">
        <v>55</v>
      </c>
      <c r="C224" s="57" t="s">
        <v>13</v>
      </c>
      <c r="D224" s="124">
        <v>20750</v>
      </c>
      <c r="E224" s="124">
        <v>0</v>
      </c>
      <c r="F224" s="204">
        <f>SUM(D224:E224)</f>
        <v>20750</v>
      </c>
    </row>
    <row r="225" spans="1:9" ht="15" x14ac:dyDescent="0.25">
      <c r="A225" s="93" t="s">
        <v>119</v>
      </c>
      <c r="B225" s="48" t="s">
        <v>164</v>
      </c>
      <c r="C225" s="50"/>
      <c r="D225" s="125">
        <f>SUM(D226:D227)</f>
        <v>227000</v>
      </c>
      <c r="E225" s="125">
        <f>SUM(E226:E227)</f>
        <v>43660</v>
      </c>
      <c r="F225" s="205">
        <f>SUM(F226:F227)</f>
        <v>270660</v>
      </c>
    </row>
    <row r="226" spans="1:9" x14ac:dyDescent="0.2">
      <c r="A226" s="94"/>
      <c r="B226" s="15">
        <v>413</v>
      </c>
      <c r="C226" s="62" t="s">
        <v>8</v>
      </c>
      <c r="D226" s="124">
        <v>22000</v>
      </c>
      <c r="E226" s="124">
        <v>12420</v>
      </c>
      <c r="F226" s="204">
        <f>SUM(D226:E226)</f>
        <v>34420</v>
      </c>
    </row>
    <row r="227" spans="1:9" x14ac:dyDescent="0.2">
      <c r="A227" s="94"/>
      <c r="B227" s="15">
        <v>55</v>
      </c>
      <c r="C227" s="57" t="s">
        <v>13</v>
      </c>
      <c r="D227" s="124">
        <v>205000</v>
      </c>
      <c r="E227" s="124">
        <v>31240</v>
      </c>
      <c r="F227" s="204">
        <f>SUM(D227:E227)</f>
        <v>236240</v>
      </c>
    </row>
    <row r="228" spans="1:9" ht="15" x14ac:dyDescent="0.25">
      <c r="A228" s="93" t="s">
        <v>120</v>
      </c>
      <c r="B228" s="48" t="s">
        <v>121</v>
      </c>
      <c r="C228" s="50"/>
      <c r="D228" s="125">
        <f>SUM(D229:D231)</f>
        <v>244490</v>
      </c>
      <c r="E228" s="125">
        <f>SUM(E229:E231)</f>
        <v>3840</v>
      </c>
      <c r="F228" s="205">
        <f>SUM(F229:F231)</f>
        <v>248330</v>
      </c>
    </row>
    <row r="229" spans="1:9" ht="15" x14ac:dyDescent="0.25">
      <c r="A229" s="93"/>
      <c r="B229" s="15">
        <v>413</v>
      </c>
      <c r="C229" s="62" t="s">
        <v>8</v>
      </c>
      <c r="D229" s="124">
        <v>212400</v>
      </c>
      <c r="E229" s="124">
        <v>3840</v>
      </c>
      <c r="F229" s="204">
        <f>SUM(D229:E229)</f>
        <v>216240</v>
      </c>
    </row>
    <row r="230" spans="1:9" x14ac:dyDescent="0.2">
      <c r="A230" s="94"/>
      <c r="B230" s="15">
        <v>50</v>
      </c>
      <c r="C230" s="57" t="s">
        <v>12</v>
      </c>
      <c r="D230" s="124">
        <v>17610</v>
      </c>
      <c r="E230" s="124">
        <v>0</v>
      </c>
      <c r="F230" s="204">
        <f t="shared" ref="F230:F231" si="23">SUM(D230:E230)</f>
        <v>17610</v>
      </c>
    </row>
    <row r="231" spans="1:9" ht="15" x14ac:dyDescent="0.25">
      <c r="A231" s="93"/>
      <c r="B231" s="15">
        <v>55</v>
      </c>
      <c r="C231" s="57" t="s">
        <v>13</v>
      </c>
      <c r="D231" s="124">
        <v>14480</v>
      </c>
      <c r="E231" s="124">
        <v>0</v>
      </c>
      <c r="F231" s="204">
        <f t="shared" si="23"/>
        <v>14480</v>
      </c>
    </row>
    <row r="232" spans="1:9" s="6" customFormat="1" ht="15" x14ac:dyDescent="0.25">
      <c r="A232" s="93" t="s">
        <v>122</v>
      </c>
      <c r="B232" s="48" t="s">
        <v>123</v>
      </c>
      <c r="C232" s="50"/>
      <c r="D232" s="125">
        <f>SUM(D233:D235)</f>
        <v>276280</v>
      </c>
      <c r="E232" s="125">
        <f>SUM(E233:E235)</f>
        <v>-35000</v>
      </c>
      <c r="F232" s="205">
        <f>SUM(F233:F235)</f>
        <v>241280</v>
      </c>
      <c r="G232" s="59"/>
      <c r="H232" s="40"/>
      <c r="I232" s="41"/>
    </row>
    <row r="233" spans="1:9" ht="15" x14ac:dyDescent="0.25">
      <c r="A233" s="93"/>
      <c r="B233" s="15">
        <v>15</v>
      </c>
      <c r="C233" s="57" t="s">
        <v>31</v>
      </c>
      <c r="D233" s="124">
        <v>14400</v>
      </c>
      <c r="E233" s="124">
        <v>0</v>
      </c>
      <c r="F233" s="204">
        <f>SUM(D233:E233)</f>
        <v>14400</v>
      </c>
    </row>
    <row r="234" spans="1:9" ht="15" x14ac:dyDescent="0.25">
      <c r="A234" s="93"/>
      <c r="B234" s="36">
        <v>50</v>
      </c>
      <c r="C234" s="65" t="s">
        <v>12</v>
      </c>
      <c r="D234" s="124">
        <v>66580</v>
      </c>
      <c r="E234" s="124">
        <v>350</v>
      </c>
      <c r="F234" s="204">
        <f>SUM(D234:E234)</f>
        <v>66930</v>
      </c>
    </row>
    <row r="235" spans="1:9" s="6" customFormat="1" ht="15" x14ac:dyDescent="0.25">
      <c r="A235" s="93"/>
      <c r="B235" s="36">
        <v>55</v>
      </c>
      <c r="C235" s="65" t="s">
        <v>13</v>
      </c>
      <c r="D235" s="124">
        <v>195300</v>
      </c>
      <c r="E235" s="124">
        <v>-35350</v>
      </c>
      <c r="F235" s="204">
        <f>SUM(D235:E235)</f>
        <v>159950</v>
      </c>
      <c r="G235" s="59"/>
      <c r="H235" s="40"/>
      <c r="I235" s="41"/>
    </row>
    <row r="236" spans="1:9" ht="15" x14ac:dyDescent="0.25">
      <c r="A236" s="93" t="s">
        <v>124</v>
      </c>
      <c r="B236" s="60" t="s">
        <v>125</v>
      </c>
      <c r="C236" s="50"/>
      <c r="D236" s="131">
        <f>SUM(D237:D238)</f>
        <v>43870</v>
      </c>
      <c r="E236" s="131">
        <f>SUM(E237:E238)</f>
        <v>0</v>
      </c>
      <c r="F236" s="206">
        <f>SUM(F237:F238)</f>
        <v>43870</v>
      </c>
    </row>
    <row r="237" spans="1:9" ht="15" x14ac:dyDescent="0.25">
      <c r="A237" s="93"/>
      <c r="B237" s="15">
        <v>413</v>
      </c>
      <c r="C237" s="62" t="s">
        <v>8</v>
      </c>
      <c r="D237" s="132">
        <v>42520</v>
      </c>
      <c r="E237" s="132">
        <v>0</v>
      </c>
      <c r="F237" s="222">
        <f>SUM(D237:E237)</f>
        <v>42520</v>
      </c>
    </row>
    <row r="238" spans="1:9" ht="15" x14ac:dyDescent="0.25">
      <c r="A238" s="93"/>
      <c r="B238" s="36">
        <v>55</v>
      </c>
      <c r="C238" s="65" t="s">
        <v>13</v>
      </c>
      <c r="D238" s="124">
        <v>1350</v>
      </c>
      <c r="E238" s="124">
        <v>0</v>
      </c>
      <c r="F238" s="222">
        <f>SUM(D238:E238)</f>
        <v>1350</v>
      </c>
    </row>
    <row r="239" spans="1:9" ht="15" x14ac:dyDescent="0.25">
      <c r="A239" s="93" t="s">
        <v>126</v>
      </c>
      <c r="B239" s="48" t="s">
        <v>141</v>
      </c>
      <c r="C239" s="50"/>
      <c r="D239" s="125">
        <f>SUM(D240:D242)</f>
        <v>388470</v>
      </c>
      <c r="E239" s="125">
        <f>SUM(E240:E242)</f>
        <v>4410</v>
      </c>
      <c r="F239" s="205">
        <f>SUM(F240:F242)</f>
        <v>392880</v>
      </c>
    </row>
    <row r="240" spans="1:9" x14ac:dyDescent="0.2">
      <c r="A240" s="94"/>
      <c r="B240" s="15">
        <v>50</v>
      </c>
      <c r="C240" s="57" t="s">
        <v>12</v>
      </c>
      <c r="D240" s="124">
        <v>342690</v>
      </c>
      <c r="E240" s="124">
        <v>0</v>
      </c>
      <c r="F240" s="204">
        <f>SUM(D240:E240)</f>
        <v>342690</v>
      </c>
    </row>
    <row r="241" spans="1:9" x14ac:dyDescent="0.2">
      <c r="A241" s="94"/>
      <c r="B241" s="15">
        <v>55</v>
      </c>
      <c r="C241" s="57" t="s">
        <v>13</v>
      </c>
      <c r="D241" s="124">
        <v>45630</v>
      </c>
      <c r="E241" s="124">
        <v>4410</v>
      </c>
      <c r="F241" s="204">
        <f>SUM(D241:E241)</f>
        <v>50040</v>
      </c>
    </row>
    <row r="242" spans="1:9" ht="15" thickBot="1" x14ac:dyDescent="0.25">
      <c r="A242" s="95"/>
      <c r="B242" s="96">
        <v>60</v>
      </c>
      <c r="C242" s="108" t="s">
        <v>14</v>
      </c>
      <c r="D242" s="130">
        <v>150</v>
      </c>
      <c r="E242" s="130">
        <v>0</v>
      </c>
      <c r="F242" s="207">
        <f>SUM(D242:E242)</f>
        <v>150</v>
      </c>
    </row>
    <row r="243" spans="1:9" s="6" customFormat="1" x14ac:dyDescent="0.2">
      <c r="D243" s="58"/>
      <c r="E243" s="58"/>
      <c r="F243" s="58"/>
      <c r="G243" s="59"/>
      <c r="H243" s="40"/>
      <c r="I243" s="41"/>
    </row>
    <row r="244" spans="1:9" s="6" customFormat="1" x14ac:dyDescent="0.2">
      <c r="D244" s="58"/>
      <c r="E244" s="58"/>
      <c r="F244" s="58"/>
      <c r="G244" s="59"/>
      <c r="H244" s="40"/>
      <c r="I244" s="41"/>
    </row>
    <row r="245" spans="1:9" s="6" customFormat="1" x14ac:dyDescent="0.2">
      <c r="D245" s="58"/>
      <c r="E245" s="58"/>
      <c r="F245" s="58"/>
      <c r="G245" s="59"/>
      <c r="H245" s="40"/>
      <c r="I245" s="41"/>
    </row>
    <row r="246" spans="1:9" s="6" customFormat="1" x14ac:dyDescent="0.2">
      <c r="D246" s="58"/>
      <c r="E246" s="58"/>
      <c r="F246" s="58"/>
      <c r="G246" s="59"/>
      <c r="H246" s="40"/>
      <c r="I246" s="41"/>
    </row>
    <row r="247" spans="1:9" s="6" customFormat="1" x14ac:dyDescent="0.2">
      <c r="D247" s="58"/>
      <c r="E247" s="58"/>
      <c r="F247" s="58"/>
      <c r="G247" s="59"/>
      <c r="H247" s="40"/>
      <c r="I247" s="41"/>
    </row>
    <row r="248" spans="1:9" s="6" customFormat="1" x14ac:dyDescent="0.2">
      <c r="D248" s="58"/>
      <c r="E248" s="58"/>
      <c r="F248" s="58"/>
      <c r="G248" s="59"/>
      <c r="H248" s="40"/>
      <c r="I248" s="41"/>
    </row>
    <row r="249" spans="1:9" s="6" customFormat="1" x14ac:dyDescent="0.2">
      <c r="D249" s="58"/>
      <c r="E249" s="58"/>
      <c r="F249" s="58"/>
      <c r="G249" s="59"/>
      <c r="H249" s="40"/>
      <c r="I249" s="41"/>
    </row>
    <row r="250" spans="1:9" s="6" customFormat="1" x14ac:dyDescent="0.2">
      <c r="D250" s="58"/>
      <c r="E250" s="58"/>
      <c r="F250" s="58"/>
      <c r="G250" s="59"/>
      <c r="H250" s="40"/>
      <c r="I250" s="41"/>
    </row>
    <row r="251" spans="1:9" s="6" customFormat="1" x14ac:dyDescent="0.2">
      <c r="D251" s="58"/>
      <c r="E251" s="58"/>
      <c r="F251" s="58"/>
      <c r="G251" s="59"/>
      <c r="H251" s="40"/>
      <c r="I251" s="41"/>
    </row>
    <row r="252" spans="1:9" s="6" customFormat="1" x14ac:dyDescent="0.2">
      <c r="D252" s="58"/>
      <c r="E252" s="58"/>
      <c r="F252" s="58"/>
      <c r="G252" s="59"/>
      <c r="H252" s="40"/>
      <c r="I252" s="41"/>
    </row>
    <row r="253" spans="1:9" s="6" customFormat="1" x14ac:dyDescent="0.2">
      <c r="D253" s="58"/>
      <c r="E253" s="58"/>
      <c r="F253" s="58"/>
      <c r="G253" s="59"/>
      <c r="H253" s="40"/>
      <c r="I253" s="41"/>
    </row>
    <row r="254" spans="1:9" s="6" customFormat="1" x14ac:dyDescent="0.2">
      <c r="D254" s="58"/>
      <c r="E254" s="58"/>
      <c r="F254" s="58"/>
      <c r="G254" s="59"/>
      <c r="H254" s="40"/>
      <c r="I254" s="41"/>
    </row>
    <row r="255" spans="1:9" s="6" customFormat="1" x14ac:dyDescent="0.2">
      <c r="D255" s="58"/>
      <c r="E255" s="58"/>
      <c r="F255" s="58"/>
      <c r="G255" s="59"/>
      <c r="H255" s="40"/>
      <c r="I255" s="41"/>
    </row>
    <row r="256" spans="1:9" s="6" customFormat="1" x14ac:dyDescent="0.2">
      <c r="D256" s="58"/>
      <c r="E256" s="58"/>
      <c r="F256" s="58"/>
      <c r="G256" s="59"/>
      <c r="H256" s="40"/>
      <c r="I256" s="41"/>
    </row>
    <row r="257" spans="4:9" s="6" customFormat="1" x14ac:dyDescent="0.2">
      <c r="D257" s="58"/>
      <c r="E257" s="58"/>
      <c r="F257" s="58"/>
      <c r="G257" s="59"/>
      <c r="H257" s="40"/>
      <c r="I257" s="41"/>
    </row>
    <row r="258" spans="4:9" s="6" customFormat="1" x14ac:dyDescent="0.2">
      <c r="D258" s="58"/>
      <c r="E258" s="58"/>
      <c r="F258" s="58"/>
      <c r="G258" s="59"/>
      <c r="H258" s="40"/>
      <c r="I258" s="41"/>
    </row>
    <row r="259" spans="4:9" s="6" customFormat="1" x14ac:dyDescent="0.2">
      <c r="D259" s="58"/>
      <c r="E259" s="58"/>
      <c r="F259" s="58"/>
      <c r="G259" s="59"/>
      <c r="H259" s="40"/>
      <c r="I259" s="41"/>
    </row>
    <row r="260" spans="4:9" s="6" customFormat="1" x14ac:dyDescent="0.2">
      <c r="D260" s="58"/>
      <c r="E260" s="58"/>
      <c r="F260" s="58"/>
      <c r="G260" s="59"/>
      <c r="H260" s="40"/>
      <c r="I260" s="41"/>
    </row>
    <row r="261" spans="4:9" s="6" customFormat="1" x14ac:dyDescent="0.2">
      <c r="D261" s="58"/>
      <c r="E261" s="58"/>
      <c r="F261" s="58"/>
      <c r="G261" s="59"/>
      <c r="H261" s="40"/>
      <c r="I261" s="41"/>
    </row>
    <row r="262" spans="4:9" s="6" customFormat="1" x14ac:dyDescent="0.2">
      <c r="D262" s="58"/>
      <c r="E262" s="58"/>
      <c r="F262" s="58"/>
      <c r="G262" s="59"/>
      <c r="H262" s="40"/>
      <c r="I262" s="41"/>
    </row>
    <row r="263" spans="4:9" s="6" customFormat="1" x14ac:dyDescent="0.2">
      <c r="D263" s="58"/>
      <c r="E263" s="58"/>
      <c r="F263" s="58"/>
      <c r="G263" s="59"/>
      <c r="H263" s="40"/>
      <c r="I263" s="41"/>
    </row>
    <row r="264" spans="4:9" s="6" customFormat="1" x14ac:dyDescent="0.2">
      <c r="D264" s="58"/>
      <c r="E264" s="58"/>
      <c r="F264" s="58"/>
      <c r="G264" s="59"/>
      <c r="H264" s="40"/>
      <c r="I264" s="41"/>
    </row>
    <row r="265" spans="4:9" s="6" customFormat="1" x14ac:dyDescent="0.2">
      <c r="D265" s="58"/>
      <c r="E265" s="58"/>
      <c r="F265" s="58"/>
      <c r="G265" s="59"/>
      <c r="H265" s="40"/>
      <c r="I265" s="41"/>
    </row>
    <row r="266" spans="4:9" s="6" customFormat="1" x14ac:dyDescent="0.2">
      <c r="D266" s="58"/>
      <c r="E266" s="58"/>
      <c r="F266" s="58"/>
      <c r="G266" s="59"/>
      <c r="H266" s="40"/>
      <c r="I266" s="41"/>
    </row>
    <row r="267" spans="4:9" s="6" customFormat="1" x14ac:dyDescent="0.2">
      <c r="D267" s="58"/>
      <c r="E267" s="58"/>
      <c r="F267" s="58"/>
      <c r="G267" s="59"/>
      <c r="H267" s="40"/>
      <c r="I267" s="41"/>
    </row>
    <row r="268" spans="4:9" s="6" customFormat="1" x14ac:dyDescent="0.2">
      <c r="D268" s="58"/>
      <c r="E268" s="58"/>
      <c r="F268" s="58"/>
      <c r="G268" s="59"/>
      <c r="H268" s="40"/>
      <c r="I268" s="41"/>
    </row>
    <row r="269" spans="4:9" s="6" customFormat="1" x14ac:dyDescent="0.2">
      <c r="D269" s="58"/>
      <c r="E269" s="58"/>
      <c r="F269" s="58"/>
      <c r="G269" s="59"/>
      <c r="H269" s="40"/>
      <c r="I269" s="41"/>
    </row>
    <row r="270" spans="4:9" s="6" customFormat="1" x14ac:dyDescent="0.2">
      <c r="D270" s="58"/>
      <c r="E270" s="58"/>
      <c r="F270" s="58"/>
      <c r="G270" s="59"/>
      <c r="H270" s="40"/>
      <c r="I270" s="41"/>
    </row>
    <row r="271" spans="4:9" s="6" customFormat="1" x14ac:dyDescent="0.2">
      <c r="D271" s="58"/>
      <c r="E271" s="58"/>
      <c r="F271" s="58"/>
      <c r="G271" s="59"/>
      <c r="H271" s="40"/>
      <c r="I271" s="41"/>
    </row>
    <row r="272" spans="4:9" s="6" customFormat="1" x14ac:dyDescent="0.2">
      <c r="D272" s="58"/>
      <c r="E272" s="58"/>
      <c r="F272" s="58"/>
      <c r="G272" s="59"/>
      <c r="H272" s="40"/>
      <c r="I272" s="41"/>
    </row>
    <row r="273" spans="4:9" s="6" customFormat="1" x14ac:dyDescent="0.2">
      <c r="D273" s="58"/>
      <c r="E273" s="58"/>
      <c r="F273" s="58"/>
      <c r="G273" s="59"/>
      <c r="H273" s="40"/>
      <c r="I273" s="41"/>
    </row>
    <row r="274" spans="4:9" s="6" customFormat="1" x14ac:dyDescent="0.2">
      <c r="D274" s="58"/>
      <c r="E274" s="58"/>
      <c r="F274" s="58"/>
      <c r="G274" s="59"/>
      <c r="H274" s="40"/>
      <c r="I274" s="41"/>
    </row>
    <row r="275" spans="4:9" s="6" customFormat="1" x14ac:dyDescent="0.2">
      <c r="D275" s="58"/>
      <c r="E275" s="58"/>
      <c r="F275" s="58"/>
      <c r="G275" s="59"/>
      <c r="H275" s="40"/>
      <c r="I275" s="41"/>
    </row>
    <row r="276" spans="4:9" s="6" customFormat="1" x14ac:dyDescent="0.2">
      <c r="D276" s="58"/>
      <c r="E276" s="58"/>
      <c r="F276" s="58"/>
      <c r="G276" s="59"/>
      <c r="H276" s="40"/>
      <c r="I276" s="41"/>
    </row>
    <row r="277" spans="4:9" s="6" customFormat="1" x14ac:dyDescent="0.2">
      <c r="D277" s="58"/>
      <c r="E277" s="58"/>
      <c r="F277" s="58"/>
      <c r="G277" s="59"/>
      <c r="H277" s="40"/>
      <c r="I277" s="41"/>
    </row>
    <row r="278" spans="4:9" s="6" customFormat="1" x14ac:dyDescent="0.2">
      <c r="D278" s="58"/>
      <c r="E278" s="58"/>
      <c r="F278" s="58"/>
      <c r="G278" s="59"/>
      <c r="H278" s="40"/>
      <c r="I278" s="41"/>
    </row>
    <row r="279" spans="4:9" s="6" customFormat="1" x14ac:dyDescent="0.2">
      <c r="D279" s="58"/>
      <c r="E279" s="58"/>
      <c r="F279" s="58"/>
      <c r="G279" s="59"/>
      <c r="H279" s="40"/>
      <c r="I279" s="41"/>
    </row>
    <row r="280" spans="4:9" s="6" customFormat="1" x14ac:dyDescent="0.2">
      <c r="D280" s="58"/>
      <c r="E280" s="58"/>
      <c r="F280" s="58"/>
      <c r="G280" s="59"/>
      <c r="H280" s="40"/>
      <c r="I280" s="41"/>
    </row>
    <row r="281" spans="4:9" s="6" customFormat="1" x14ac:dyDescent="0.2">
      <c r="D281" s="58"/>
      <c r="E281" s="58"/>
      <c r="F281" s="58"/>
      <c r="G281" s="59"/>
      <c r="H281" s="40"/>
      <c r="I281" s="41"/>
    </row>
    <row r="282" spans="4:9" s="6" customFormat="1" x14ac:dyDescent="0.2">
      <c r="D282" s="58"/>
      <c r="E282" s="58"/>
      <c r="F282" s="58"/>
      <c r="G282" s="59"/>
      <c r="H282" s="40"/>
      <c r="I282" s="41"/>
    </row>
    <row r="283" spans="4:9" s="6" customFormat="1" x14ac:dyDescent="0.2">
      <c r="D283" s="58"/>
      <c r="E283" s="58"/>
      <c r="F283" s="58"/>
      <c r="G283" s="59"/>
      <c r="H283" s="40"/>
      <c r="I283" s="41"/>
    </row>
    <row r="284" spans="4:9" s="6" customFormat="1" x14ac:dyDescent="0.2">
      <c r="D284" s="58"/>
      <c r="E284" s="58"/>
      <c r="F284" s="58"/>
      <c r="G284" s="59"/>
      <c r="H284" s="40"/>
      <c r="I284" s="41"/>
    </row>
    <row r="285" spans="4:9" s="6" customFormat="1" x14ac:dyDescent="0.2">
      <c r="D285" s="58"/>
      <c r="E285" s="58"/>
      <c r="F285" s="58"/>
      <c r="G285" s="59"/>
      <c r="H285" s="40"/>
      <c r="I285" s="41"/>
    </row>
    <row r="286" spans="4:9" s="6" customFormat="1" x14ac:dyDescent="0.2">
      <c r="D286" s="58"/>
      <c r="E286" s="58"/>
      <c r="F286" s="58"/>
      <c r="G286" s="59"/>
      <c r="H286" s="40"/>
      <c r="I286" s="41"/>
    </row>
    <row r="287" spans="4:9" s="6" customFormat="1" x14ac:dyDescent="0.2">
      <c r="D287" s="58"/>
      <c r="E287" s="58"/>
      <c r="F287" s="58"/>
      <c r="G287" s="59"/>
      <c r="H287" s="40"/>
      <c r="I287" s="41"/>
    </row>
    <row r="288" spans="4:9" s="6" customFormat="1" x14ac:dyDescent="0.2">
      <c r="D288" s="58"/>
      <c r="E288" s="58"/>
      <c r="F288" s="58"/>
      <c r="G288" s="59"/>
      <c r="H288" s="40"/>
      <c r="I288" s="41"/>
    </row>
    <row r="289" spans="4:9" s="6" customFormat="1" x14ac:dyDescent="0.2">
      <c r="D289" s="58"/>
      <c r="E289" s="58"/>
      <c r="F289" s="58"/>
      <c r="G289" s="59"/>
      <c r="H289" s="40"/>
      <c r="I289" s="41"/>
    </row>
    <row r="290" spans="4:9" s="6" customFormat="1" x14ac:dyDescent="0.2">
      <c r="D290" s="58"/>
      <c r="E290" s="58"/>
      <c r="F290" s="58"/>
      <c r="G290" s="59"/>
      <c r="H290" s="40"/>
      <c r="I290" s="41"/>
    </row>
    <row r="291" spans="4:9" s="6" customFormat="1" x14ac:dyDescent="0.2">
      <c r="D291" s="58"/>
      <c r="E291" s="58"/>
      <c r="F291" s="58"/>
      <c r="G291" s="59"/>
      <c r="H291" s="40"/>
      <c r="I291" s="41"/>
    </row>
    <row r="292" spans="4:9" s="6" customFormat="1" x14ac:dyDescent="0.2">
      <c r="D292" s="58"/>
      <c r="E292" s="58"/>
      <c r="F292" s="58"/>
      <c r="G292" s="59"/>
      <c r="H292" s="40"/>
      <c r="I292" s="41"/>
    </row>
    <row r="293" spans="4:9" s="6" customFormat="1" x14ac:dyDescent="0.2">
      <c r="D293" s="58"/>
      <c r="E293" s="58"/>
      <c r="F293" s="58"/>
      <c r="G293" s="59"/>
      <c r="H293" s="40"/>
      <c r="I293" s="41"/>
    </row>
    <row r="294" spans="4:9" s="6" customFormat="1" x14ac:dyDescent="0.2">
      <c r="D294" s="58"/>
      <c r="E294" s="58"/>
      <c r="F294" s="58"/>
      <c r="G294" s="59"/>
      <c r="H294" s="40"/>
      <c r="I294" s="41"/>
    </row>
    <row r="295" spans="4:9" s="6" customFormat="1" x14ac:dyDescent="0.2">
      <c r="D295" s="58"/>
      <c r="E295" s="58"/>
      <c r="F295" s="58"/>
      <c r="G295" s="59"/>
      <c r="H295" s="40"/>
      <c r="I295" s="41"/>
    </row>
    <row r="296" spans="4:9" s="6" customFormat="1" x14ac:dyDescent="0.2">
      <c r="D296" s="58"/>
      <c r="E296" s="58"/>
      <c r="F296" s="58"/>
      <c r="G296" s="59"/>
      <c r="H296" s="40"/>
      <c r="I296" s="41"/>
    </row>
    <row r="297" spans="4:9" s="6" customFormat="1" x14ac:dyDescent="0.2">
      <c r="D297" s="58"/>
      <c r="E297" s="58"/>
      <c r="F297" s="58"/>
      <c r="G297" s="59"/>
      <c r="H297" s="40"/>
      <c r="I297" s="41"/>
    </row>
    <row r="298" spans="4:9" s="6" customFormat="1" x14ac:dyDescent="0.2">
      <c r="D298" s="58"/>
      <c r="E298" s="58"/>
      <c r="F298" s="58"/>
      <c r="G298" s="59"/>
      <c r="H298" s="40"/>
      <c r="I298" s="41"/>
    </row>
    <row r="299" spans="4:9" s="6" customFormat="1" x14ac:dyDescent="0.2">
      <c r="D299" s="58"/>
      <c r="E299" s="58"/>
      <c r="F299" s="58"/>
      <c r="G299" s="59"/>
      <c r="H299" s="40"/>
      <c r="I299" s="41"/>
    </row>
    <row r="300" spans="4:9" s="6" customFormat="1" x14ac:dyDescent="0.2">
      <c r="D300" s="58"/>
      <c r="E300" s="58"/>
      <c r="F300" s="58"/>
      <c r="G300" s="59"/>
      <c r="H300" s="40"/>
      <c r="I300" s="41"/>
    </row>
    <row r="301" spans="4:9" s="6" customFormat="1" x14ac:dyDescent="0.2">
      <c r="D301" s="58"/>
      <c r="E301" s="58"/>
      <c r="F301" s="58"/>
      <c r="G301" s="59"/>
      <c r="H301" s="40"/>
      <c r="I301" s="41"/>
    </row>
    <row r="302" spans="4:9" s="6" customFormat="1" x14ac:dyDescent="0.2">
      <c r="D302" s="58"/>
      <c r="E302" s="58"/>
      <c r="F302" s="58"/>
      <c r="G302" s="59"/>
      <c r="H302" s="40"/>
      <c r="I302" s="41"/>
    </row>
    <row r="303" spans="4:9" s="6" customFormat="1" x14ac:dyDescent="0.2">
      <c r="D303" s="58"/>
      <c r="E303" s="58"/>
      <c r="F303" s="58"/>
      <c r="G303" s="59"/>
      <c r="H303" s="40"/>
      <c r="I303" s="41"/>
    </row>
    <row r="304" spans="4:9" s="6" customFormat="1" x14ac:dyDescent="0.2">
      <c r="D304" s="58"/>
      <c r="E304" s="58"/>
      <c r="F304" s="58"/>
      <c r="G304" s="59"/>
      <c r="H304" s="40"/>
      <c r="I304" s="41"/>
    </row>
    <row r="305" spans="4:9" s="6" customFormat="1" x14ac:dyDescent="0.2">
      <c r="D305" s="58"/>
      <c r="E305" s="58"/>
      <c r="F305" s="58"/>
      <c r="G305" s="59"/>
      <c r="H305" s="40"/>
      <c r="I305" s="41"/>
    </row>
    <row r="306" spans="4:9" s="6" customFormat="1" x14ac:dyDescent="0.2">
      <c r="D306" s="58"/>
      <c r="E306" s="58"/>
      <c r="F306" s="58"/>
      <c r="G306" s="59"/>
      <c r="H306" s="40"/>
      <c r="I306" s="41"/>
    </row>
    <row r="307" spans="4:9" s="6" customFormat="1" x14ac:dyDescent="0.2">
      <c r="D307" s="58"/>
      <c r="E307" s="58"/>
      <c r="F307" s="58"/>
      <c r="G307" s="59"/>
      <c r="H307" s="40"/>
      <c r="I307" s="41"/>
    </row>
    <row r="308" spans="4:9" s="6" customFormat="1" x14ac:dyDescent="0.2">
      <c r="D308" s="58"/>
      <c r="E308" s="58"/>
      <c r="F308" s="58"/>
      <c r="G308" s="59"/>
      <c r="H308" s="40"/>
      <c r="I308" s="41"/>
    </row>
    <row r="309" spans="4:9" s="6" customFormat="1" x14ac:dyDescent="0.2">
      <c r="D309" s="58"/>
      <c r="E309" s="58"/>
      <c r="F309" s="58"/>
      <c r="G309" s="59"/>
      <c r="H309" s="40"/>
      <c r="I309" s="41"/>
    </row>
    <row r="310" spans="4:9" s="6" customFormat="1" x14ac:dyDescent="0.2">
      <c r="D310" s="58"/>
      <c r="E310" s="58"/>
      <c r="F310" s="58"/>
      <c r="G310" s="59"/>
      <c r="H310" s="40"/>
      <c r="I310" s="41"/>
    </row>
    <row r="311" spans="4:9" s="6" customFormat="1" x14ac:dyDescent="0.2">
      <c r="D311" s="58"/>
      <c r="E311" s="58"/>
      <c r="F311" s="58"/>
      <c r="G311" s="59"/>
      <c r="H311" s="40"/>
      <c r="I311" s="41"/>
    </row>
    <row r="312" spans="4:9" s="6" customFormat="1" x14ac:dyDescent="0.2">
      <c r="D312" s="58"/>
      <c r="E312" s="58"/>
      <c r="F312" s="58"/>
      <c r="G312" s="59"/>
      <c r="H312" s="40"/>
      <c r="I312" s="41"/>
    </row>
    <row r="313" spans="4:9" s="6" customFormat="1" x14ac:dyDescent="0.2">
      <c r="D313" s="58"/>
      <c r="E313" s="58"/>
      <c r="F313" s="58"/>
      <c r="G313" s="59"/>
      <c r="H313" s="40"/>
      <c r="I313" s="41"/>
    </row>
    <row r="314" spans="4:9" s="6" customFormat="1" x14ac:dyDescent="0.2">
      <c r="D314" s="58"/>
      <c r="E314" s="58"/>
      <c r="F314" s="58"/>
      <c r="G314" s="59"/>
      <c r="H314" s="40"/>
      <c r="I314" s="41"/>
    </row>
    <row r="315" spans="4:9" s="6" customFormat="1" x14ac:dyDescent="0.2">
      <c r="D315" s="58"/>
      <c r="E315" s="58"/>
      <c r="F315" s="58"/>
      <c r="G315" s="59"/>
      <c r="H315" s="40"/>
      <c r="I315" s="41"/>
    </row>
    <row r="316" spans="4:9" s="6" customFormat="1" x14ac:dyDescent="0.2">
      <c r="D316" s="58"/>
      <c r="E316" s="58"/>
      <c r="F316" s="58"/>
      <c r="G316" s="59"/>
      <c r="H316" s="40"/>
      <c r="I316" s="41"/>
    </row>
    <row r="317" spans="4:9" s="6" customFormat="1" x14ac:dyDescent="0.2">
      <c r="D317" s="58"/>
      <c r="E317" s="58"/>
      <c r="F317" s="58"/>
      <c r="G317" s="59"/>
      <c r="H317" s="40"/>
      <c r="I317" s="41"/>
    </row>
    <row r="318" spans="4:9" s="6" customFormat="1" x14ac:dyDescent="0.2">
      <c r="D318" s="58"/>
      <c r="E318" s="58"/>
      <c r="F318" s="58"/>
      <c r="G318" s="59"/>
      <c r="H318" s="40"/>
      <c r="I318" s="41"/>
    </row>
    <row r="319" spans="4:9" s="6" customFormat="1" x14ac:dyDescent="0.2">
      <c r="D319" s="58"/>
      <c r="E319" s="58"/>
      <c r="F319" s="58"/>
      <c r="G319" s="59"/>
      <c r="H319" s="40"/>
      <c r="I319" s="41"/>
    </row>
    <row r="320" spans="4:9" s="6" customFormat="1" x14ac:dyDescent="0.2">
      <c r="D320" s="58"/>
      <c r="E320" s="58"/>
      <c r="F320" s="58"/>
      <c r="G320" s="59"/>
      <c r="H320" s="40"/>
      <c r="I320" s="41"/>
    </row>
    <row r="321" spans="4:9" s="6" customFormat="1" x14ac:dyDescent="0.2">
      <c r="D321" s="58"/>
      <c r="E321" s="58"/>
      <c r="F321" s="58"/>
      <c r="G321" s="59"/>
      <c r="H321" s="40"/>
      <c r="I321" s="41"/>
    </row>
    <row r="322" spans="4:9" s="6" customFormat="1" x14ac:dyDescent="0.2">
      <c r="D322" s="58"/>
      <c r="E322" s="58"/>
      <c r="F322" s="58"/>
      <c r="G322" s="59"/>
      <c r="H322" s="40"/>
      <c r="I322" s="41"/>
    </row>
    <row r="323" spans="4:9" s="6" customFormat="1" x14ac:dyDescent="0.2">
      <c r="D323" s="58"/>
      <c r="E323" s="58"/>
      <c r="F323" s="58"/>
      <c r="G323" s="59"/>
      <c r="H323" s="40"/>
      <c r="I323" s="41"/>
    </row>
    <row r="324" spans="4:9" s="6" customFormat="1" x14ac:dyDescent="0.2">
      <c r="D324" s="58"/>
      <c r="E324" s="58"/>
      <c r="F324" s="58"/>
      <c r="G324" s="59"/>
      <c r="H324" s="40"/>
      <c r="I324" s="41"/>
    </row>
    <row r="325" spans="4:9" s="6" customFormat="1" x14ac:dyDescent="0.2">
      <c r="D325" s="58"/>
      <c r="E325" s="58"/>
      <c r="F325" s="58"/>
      <c r="G325" s="59"/>
      <c r="H325" s="40"/>
      <c r="I325" s="41"/>
    </row>
    <row r="326" spans="4:9" s="6" customFormat="1" x14ac:dyDescent="0.2">
      <c r="D326" s="58"/>
      <c r="E326" s="58"/>
      <c r="F326" s="58"/>
      <c r="G326" s="59"/>
      <c r="H326" s="40"/>
      <c r="I326" s="41"/>
    </row>
    <row r="327" spans="4:9" s="6" customFormat="1" x14ac:dyDescent="0.2">
      <c r="D327" s="58"/>
      <c r="E327" s="58"/>
      <c r="F327" s="58"/>
      <c r="G327" s="59"/>
      <c r="H327" s="40"/>
      <c r="I327" s="41"/>
    </row>
    <row r="328" spans="4:9" s="6" customFormat="1" x14ac:dyDescent="0.2">
      <c r="D328" s="58"/>
      <c r="E328" s="58"/>
      <c r="F328" s="58"/>
      <c r="G328" s="59"/>
      <c r="H328" s="40"/>
      <c r="I328" s="41"/>
    </row>
    <row r="329" spans="4:9" s="6" customFormat="1" x14ac:dyDescent="0.2">
      <c r="D329" s="58"/>
      <c r="E329" s="58"/>
      <c r="F329" s="58"/>
      <c r="G329" s="59"/>
      <c r="H329" s="40"/>
      <c r="I329" s="41"/>
    </row>
    <row r="330" spans="4:9" s="6" customFormat="1" x14ac:dyDescent="0.2">
      <c r="D330" s="58"/>
      <c r="E330" s="58"/>
      <c r="F330" s="58"/>
      <c r="G330" s="59"/>
      <c r="H330" s="40"/>
      <c r="I330" s="41"/>
    </row>
    <row r="331" spans="4:9" s="6" customFormat="1" x14ac:dyDescent="0.2">
      <c r="D331" s="58"/>
      <c r="E331" s="58"/>
      <c r="F331" s="58"/>
      <c r="G331" s="59"/>
      <c r="H331" s="40"/>
      <c r="I331" s="41"/>
    </row>
    <row r="332" spans="4:9" s="6" customFormat="1" x14ac:dyDescent="0.2">
      <c r="D332" s="58"/>
      <c r="E332" s="58"/>
      <c r="F332" s="58"/>
      <c r="G332" s="59"/>
      <c r="H332" s="40"/>
      <c r="I332" s="41"/>
    </row>
    <row r="333" spans="4:9" s="6" customFormat="1" x14ac:dyDescent="0.2">
      <c r="D333" s="58"/>
      <c r="E333" s="58"/>
      <c r="F333" s="58"/>
      <c r="G333" s="59"/>
      <c r="H333" s="40"/>
      <c r="I333" s="41"/>
    </row>
    <row r="334" spans="4:9" s="6" customFormat="1" x14ac:dyDescent="0.2">
      <c r="D334" s="58"/>
      <c r="E334" s="58"/>
      <c r="F334" s="58"/>
      <c r="G334" s="59"/>
      <c r="H334" s="40"/>
      <c r="I334" s="41"/>
    </row>
    <row r="335" spans="4:9" s="6" customFormat="1" x14ac:dyDescent="0.2">
      <c r="D335" s="58"/>
      <c r="E335" s="58"/>
      <c r="F335" s="58"/>
      <c r="G335" s="59"/>
      <c r="H335" s="40"/>
      <c r="I335" s="41"/>
    </row>
    <row r="336" spans="4:9" s="6" customFormat="1" x14ac:dyDescent="0.2">
      <c r="D336" s="58"/>
      <c r="E336" s="58"/>
      <c r="F336" s="58"/>
      <c r="G336" s="59"/>
      <c r="H336" s="40"/>
      <c r="I336" s="41"/>
    </row>
    <row r="337" spans="4:9" s="6" customFormat="1" x14ac:dyDescent="0.2">
      <c r="D337" s="58"/>
      <c r="E337" s="58"/>
      <c r="F337" s="58"/>
      <c r="G337" s="59"/>
      <c r="H337" s="40"/>
      <c r="I337" s="41"/>
    </row>
    <row r="338" spans="4:9" s="6" customFormat="1" x14ac:dyDescent="0.2">
      <c r="D338" s="58"/>
      <c r="E338" s="58"/>
      <c r="F338" s="58"/>
      <c r="G338" s="59"/>
      <c r="H338" s="40"/>
      <c r="I338" s="41"/>
    </row>
    <row r="339" spans="4:9" s="6" customFormat="1" x14ac:dyDescent="0.2">
      <c r="D339" s="58"/>
      <c r="E339" s="58"/>
      <c r="F339" s="58"/>
      <c r="G339" s="59"/>
      <c r="H339" s="40"/>
      <c r="I339" s="41"/>
    </row>
    <row r="340" spans="4:9" s="6" customFormat="1" x14ac:dyDescent="0.2">
      <c r="D340" s="58"/>
      <c r="E340" s="58"/>
      <c r="F340" s="58"/>
      <c r="G340" s="59"/>
      <c r="H340" s="40"/>
      <c r="I340" s="41"/>
    </row>
    <row r="341" spans="4:9" s="6" customFormat="1" x14ac:dyDescent="0.2">
      <c r="D341" s="58"/>
      <c r="E341" s="58"/>
      <c r="F341" s="58"/>
      <c r="G341" s="59"/>
      <c r="H341" s="40"/>
      <c r="I341" s="41"/>
    </row>
    <row r="342" spans="4:9" s="6" customFormat="1" x14ac:dyDescent="0.2">
      <c r="D342" s="58"/>
      <c r="E342" s="58"/>
      <c r="F342" s="58"/>
      <c r="G342" s="59"/>
      <c r="H342" s="40"/>
      <c r="I342" s="41"/>
    </row>
    <row r="343" spans="4:9" s="6" customFormat="1" x14ac:dyDescent="0.2">
      <c r="D343" s="58"/>
      <c r="E343" s="58"/>
      <c r="F343" s="58"/>
      <c r="G343" s="59"/>
      <c r="H343" s="40"/>
      <c r="I343" s="41"/>
    </row>
    <row r="344" spans="4:9" s="6" customFormat="1" x14ac:dyDescent="0.2">
      <c r="D344" s="58"/>
      <c r="E344" s="58"/>
      <c r="F344" s="58"/>
      <c r="G344" s="59"/>
      <c r="H344" s="40"/>
      <c r="I344" s="41"/>
    </row>
    <row r="345" spans="4:9" s="6" customFormat="1" x14ac:dyDescent="0.2">
      <c r="D345" s="58"/>
      <c r="E345" s="58"/>
      <c r="F345" s="58"/>
      <c r="G345" s="59"/>
      <c r="H345" s="40"/>
      <c r="I345" s="41"/>
    </row>
    <row r="346" spans="4:9" s="6" customFormat="1" x14ac:dyDescent="0.2">
      <c r="D346" s="58"/>
      <c r="E346" s="58"/>
      <c r="F346" s="58"/>
      <c r="G346" s="59"/>
      <c r="H346" s="40"/>
      <c r="I346" s="41"/>
    </row>
    <row r="347" spans="4:9" s="6" customFormat="1" x14ac:dyDescent="0.2">
      <c r="D347" s="58"/>
      <c r="E347" s="58"/>
      <c r="F347" s="58"/>
      <c r="G347" s="59"/>
      <c r="H347" s="40"/>
      <c r="I347" s="41"/>
    </row>
    <row r="348" spans="4:9" s="6" customFormat="1" x14ac:dyDescent="0.2">
      <c r="D348" s="58"/>
      <c r="E348" s="58"/>
      <c r="F348" s="58"/>
      <c r="G348" s="59"/>
      <c r="H348" s="40"/>
      <c r="I348" s="41"/>
    </row>
    <row r="349" spans="4:9" s="6" customFormat="1" x14ac:dyDescent="0.2">
      <c r="D349" s="58"/>
      <c r="E349" s="58"/>
      <c r="F349" s="58"/>
      <c r="G349" s="59"/>
      <c r="H349" s="40"/>
      <c r="I349" s="41"/>
    </row>
    <row r="350" spans="4:9" s="6" customFormat="1" x14ac:dyDescent="0.2">
      <c r="D350" s="58"/>
      <c r="E350" s="58"/>
      <c r="F350" s="58"/>
      <c r="G350" s="59"/>
      <c r="H350" s="40"/>
      <c r="I350" s="41"/>
    </row>
    <row r="351" spans="4:9" s="6" customFormat="1" x14ac:dyDescent="0.2">
      <c r="D351" s="58"/>
      <c r="E351" s="58"/>
      <c r="F351" s="58"/>
      <c r="G351" s="59"/>
      <c r="H351" s="40"/>
      <c r="I351" s="41"/>
    </row>
    <row r="352" spans="4:9" s="6" customFormat="1" x14ac:dyDescent="0.2">
      <c r="D352" s="58"/>
      <c r="E352" s="58"/>
      <c r="F352" s="58"/>
      <c r="G352" s="59"/>
      <c r="H352" s="40"/>
      <c r="I352" s="41"/>
    </row>
    <row r="353" spans="4:9" s="6" customFormat="1" x14ac:dyDescent="0.2">
      <c r="D353" s="58"/>
      <c r="E353" s="58"/>
      <c r="F353" s="58"/>
      <c r="G353" s="59"/>
      <c r="H353" s="40"/>
      <c r="I353" s="41"/>
    </row>
    <row r="354" spans="4:9" s="6" customFormat="1" x14ac:dyDescent="0.2">
      <c r="D354" s="58"/>
      <c r="E354" s="58"/>
      <c r="F354" s="58"/>
      <c r="G354" s="59"/>
      <c r="H354" s="40"/>
      <c r="I354" s="41"/>
    </row>
    <row r="355" spans="4:9" s="6" customFormat="1" x14ac:dyDescent="0.2">
      <c r="D355" s="58"/>
      <c r="E355" s="58"/>
      <c r="F355" s="58"/>
      <c r="G355" s="59"/>
      <c r="H355" s="40"/>
      <c r="I355" s="41"/>
    </row>
    <row r="356" spans="4:9" s="6" customFormat="1" x14ac:dyDescent="0.2">
      <c r="D356" s="58"/>
      <c r="E356" s="58"/>
      <c r="F356" s="58"/>
      <c r="G356" s="59"/>
      <c r="H356" s="40"/>
      <c r="I356" s="41"/>
    </row>
    <row r="357" spans="4:9" s="6" customFormat="1" x14ac:dyDescent="0.2">
      <c r="D357" s="58"/>
      <c r="E357" s="58"/>
      <c r="F357" s="58"/>
      <c r="G357" s="59"/>
      <c r="H357" s="40"/>
      <c r="I357" s="41"/>
    </row>
    <row r="358" spans="4:9" s="6" customFormat="1" x14ac:dyDescent="0.2">
      <c r="D358" s="58"/>
      <c r="E358" s="58"/>
      <c r="F358" s="58"/>
      <c r="G358" s="59"/>
      <c r="H358" s="40"/>
      <c r="I358" s="41"/>
    </row>
    <row r="359" spans="4:9" s="6" customFormat="1" x14ac:dyDescent="0.2">
      <c r="D359" s="58"/>
      <c r="E359" s="58"/>
      <c r="F359" s="58"/>
      <c r="G359" s="59"/>
      <c r="H359" s="40"/>
      <c r="I359" s="41"/>
    </row>
    <row r="360" spans="4:9" s="6" customFormat="1" x14ac:dyDescent="0.2">
      <c r="D360" s="58"/>
      <c r="E360" s="58"/>
      <c r="F360" s="58"/>
      <c r="G360" s="59"/>
      <c r="H360" s="40"/>
      <c r="I360" s="41"/>
    </row>
    <row r="361" spans="4:9" s="6" customFormat="1" x14ac:dyDescent="0.2">
      <c r="D361" s="58"/>
      <c r="E361" s="58"/>
      <c r="F361" s="58"/>
      <c r="G361" s="59"/>
      <c r="H361" s="40"/>
      <c r="I361" s="41"/>
    </row>
    <row r="362" spans="4:9" s="6" customFormat="1" x14ac:dyDescent="0.2">
      <c r="D362" s="58"/>
      <c r="E362" s="58"/>
      <c r="F362" s="58"/>
      <c r="G362" s="59"/>
      <c r="H362" s="40"/>
      <c r="I362" s="41"/>
    </row>
    <row r="363" spans="4:9" s="6" customFormat="1" x14ac:dyDescent="0.2">
      <c r="D363" s="58"/>
      <c r="E363" s="58"/>
      <c r="F363" s="58"/>
      <c r="G363" s="59"/>
      <c r="H363" s="40"/>
      <c r="I363" s="41"/>
    </row>
    <row r="364" spans="4:9" s="6" customFormat="1" x14ac:dyDescent="0.2">
      <c r="D364" s="58"/>
      <c r="E364" s="58"/>
      <c r="F364" s="58"/>
      <c r="G364" s="59"/>
      <c r="H364" s="40"/>
      <c r="I364" s="41"/>
    </row>
    <row r="365" spans="4:9" s="6" customFormat="1" x14ac:dyDescent="0.2">
      <c r="D365" s="58"/>
      <c r="E365" s="58"/>
      <c r="F365" s="58"/>
      <c r="G365" s="59"/>
      <c r="H365" s="40"/>
      <c r="I365" s="41"/>
    </row>
    <row r="366" spans="4:9" s="6" customFormat="1" x14ac:dyDescent="0.2">
      <c r="D366" s="58"/>
      <c r="E366" s="58"/>
      <c r="F366" s="58"/>
      <c r="G366" s="59"/>
      <c r="H366" s="40"/>
      <c r="I366" s="41"/>
    </row>
    <row r="367" spans="4:9" s="6" customFormat="1" x14ac:dyDescent="0.2">
      <c r="D367" s="58"/>
      <c r="E367" s="58"/>
      <c r="F367" s="58"/>
      <c r="G367" s="59"/>
      <c r="H367" s="40"/>
      <c r="I367" s="41"/>
    </row>
    <row r="368" spans="4:9" s="6" customFormat="1" x14ac:dyDescent="0.2">
      <c r="D368" s="58"/>
      <c r="E368" s="58"/>
      <c r="F368" s="58"/>
      <c r="G368" s="59"/>
      <c r="H368" s="40"/>
      <c r="I368" s="41"/>
    </row>
    <row r="369" spans="4:9" s="6" customFormat="1" x14ac:dyDescent="0.2">
      <c r="D369" s="58"/>
      <c r="E369" s="58"/>
      <c r="F369" s="58"/>
      <c r="G369" s="59"/>
      <c r="H369" s="40"/>
      <c r="I369" s="41"/>
    </row>
    <row r="370" spans="4:9" s="6" customFormat="1" x14ac:dyDescent="0.2">
      <c r="D370" s="58"/>
      <c r="E370" s="58"/>
      <c r="F370" s="58"/>
      <c r="G370" s="59"/>
      <c r="H370" s="40"/>
      <c r="I370" s="41"/>
    </row>
    <row r="371" spans="4:9" s="6" customFormat="1" x14ac:dyDescent="0.2">
      <c r="D371" s="58"/>
      <c r="E371" s="58"/>
      <c r="F371" s="58"/>
      <c r="G371" s="59"/>
      <c r="H371" s="40"/>
      <c r="I371" s="41"/>
    </row>
    <row r="372" spans="4:9" s="6" customFormat="1" x14ac:dyDescent="0.2">
      <c r="D372" s="58"/>
      <c r="E372" s="58"/>
      <c r="F372" s="58"/>
      <c r="G372" s="59"/>
      <c r="H372" s="40"/>
      <c r="I372" s="41"/>
    </row>
    <row r="373" spans="4:9" s="6" customFormat="1" x14ac:dyDescent="0.2">
      <c r="D373" s="58"/>
      <c r="E373" s="58"/>
      <c r="F373" s="58"/>
      <c r="G373" s="59"/>
      <c r="H373" s="40"/>
      <c r="I373" s="41"/>
    </row>
    <row r="374" spans="4:9" s="6" customFormat="1" x14ac:dyDescent="0.2">
      <c r="D374" s="58"/>
      <c r="E374" s="58"/>
      <c r="F374" s="58"/>
      <c r="G374" s="59"/>
      <c r="H374" s="40"/>
      <c r="I374" s="41"/>
    </row>
    <row r="375" spans="4:9" s="6" customFormat="1" x14ac:dyDescent="0.2">
      <c r="D375" s="58"/>
      <c r="E375" s="58"/>
      <c r="F375" s="58"/>
      <c r="G375" s="59"/>
      <c r="H375" s="40"/>
      <c r="I375" s="41"/>
    </row>
    <row r="376" spans="4:9" s="6" customFormat="1" x14ac:dyDescent="0.2">
      <c r="D376" s="58"/>
      <c r="E376" s="58"/>
      <c r="F376" s="58"/>
      <c r="G376" s="59"/>
      <c r="H376" s="40"/>
      <c r="I376" s="41"/>
    </row>
    <row r="377" spans="4:9" s="6" customFormat="1" x14ac:dyDescent="0.2">
      <c r="D377" s="58"/>
      <c r="E377" s="58"/>
      <c r="F377" s="58"/>
      <c r="G377" s="59"/>
      <c r="H377" s="40"/>
      <c r="I377" s="41"/>
    </row>
    <row r="378" spans="4:9" s="6" customFormat="1" x14ac:dyDescent="0.2">
      <c r="D378" s="58"/>
      <c r="E378" s="58"/>
      <c r="F378" s="58"/>
      <c r="G378" s="59"/>
      <c r="H378" s="40"/>
      <c r="I378" s="41"/>
    </row>
    <row r="379" spans="4:9" s="6" customFormat="1" x14ac:dyDescent="0.2">
      <c r="D379" s="58"/>
      <c r="E379" s="58"/>
      <c r="F379" s="58"/>
      <c r="G379" s="59"/>
      <c r="H379" s="40"/>
      <c r="I379" s="41"/>
    </row>
    <row r="380" spans="4:9" s="6" customFormat="1" x14ac:dyDescent="0.2">
      <c r="D380" s="58"/>
      <c r="E380" s="58"/>
      <c r="F380" s="58"/>
      <c r="G380" s="59"/>
      <c r="H380" s="40"/>
      <c r="I380" s="41"/>
    </row>
    <row r="381" spans="4:9" s="6" customFormat="1" x14ac:dyDescent="0.2">
      <c r="D381" s="58"/>
      <c r="E381" s="58"/>
      <c r="F381" s="58"/>
      <c r="G381" s="59"/>
      <c r="H381" s="40"/>
      <c r="I381" s="41"/>
    </row>
    <row r="382" spans="4:9" s="6" customFormat="1" x14ac:dyDescent="0.2">
      <c r="D382" s="58"/>
      <c r="E382" s="58"/>
      <c r="F382" s="58"/>
      <c r="G382" s="59"/>
      <c r="H382" s="40"/>
      <c r="I382" s="41"/>
    </row>
    <row r="383" spans="4:9" s="6" customFormat="1" x14ac:dyDescent="0.2">
      <c r="D383" s="58"/>
      <c r="E383" s="58"/>
      <c r="F383" s="58"/>
      <c r="G383" s="59"/>
      <c r="H383" s="40"/>
      <c r="I383" s="41"/>
    </row>
    <row r="384" spans="4:9" s="6" customFormat="1" x14ac:dyDescent="0.2">
      <c r="D384" s="58"/>
      <c r="E384" s="58"/>
      <c r="F384" s="58"/>
      <c r="G384" s="59"/>
      <c r="H384" s="40"/>
      <c r="I384" s="41"/>
    </row>
    <row r="385" spans="4:9" s="6" customFormat="1" x14ac:dyDescent="0.2">
      <c r="D385" s="58"/>
      <c r="E385" s="58"/>
      <c r="F385" s="58"/>
      <c r="G385" s="59"/>
      <c r="H385" s="40"/>
      <c r="I385" s="41"/>
    </row>
    <row r="386" spans="4:9" s="6" customFormat="1" x14ac:dyDescent="0.2">
      <c r="D386" s="58"/>
      <c r="E386" s="58"/>
      <c r="F386" s="58"/>
      <c r="G386" s="59"/>
      <c r="H386" s="40"/>
      <c r="I386" s="41"/>
    </row>
    <row r="387" spans="4:9" s="6" customFormat="1" x14ac:dyDescent="0.2">
      <c r="D387" s="58"/>
      <c r="E387" s="58"/>
      <c r="F387" s="58"/>
      <c r="G387" s="59"/>
      <c r="H387" s="40"/>
      <c r="I387" s="41"/>
    </row>
    <row r="388" spans="4:9" s="6" customFormat="1" x14ac:dyDescent="0.2">
      <c r="D388" s="58"/>
      <c r="E388" s="58"/>
      <c r="F388" s="58"/>
      <c r="G388" s="59"/>
      <c r="H388" s="40"/>
      <c r="I388" s="41"/>
    </row>
    <row r="389" spans="4:9" s="6" customFormat="1" x14ac:dyDescent="0.2">
      <c r="D389" s="58"/>
      <c r="E389" s="58"/>
      <c r="F389" s="58"/>
      <c r="G389" s="59"/>
      <c r="H389" s="40"/>
      <c r="I389" s="41"/>
    </row>
    <row r="390" spans="4:9" s="6" customFormat="1" x14ac:dyDescent="0.2">
      <c r="D390" s="58"/>
      <c r="E390" s="58"/>
      <c r="F390" s="58"/>
      <c r="G390" s="59"/>
      <c r="H390" s="40"/>
      <c r="I390" s="41"/>
    </row>
    <row r="391" spans="4:9" s="6" customFormat="1" x14ac:dyDescent="0.2">
      <c r="D391" s="58"/>
      <c r="E391" s="58"/>
      <c r="F391" s="58"/>
      <c r="G391" s="59"/>
      <c r="H391" s="40"/>
      <c r="I391" s="41"/>
    </row>
    <row r="392" spans="4:9" s="6" customFormat="1" x14ac:dyDescent="0.2">
      <c r="D392" s="58"/>
      <c r="E392" s="58"/>
      <c r="F392" s="58"/>
      <c r="G392" s="59"/>
      <c r="H392" s="40"/>
      <c r="I392" s="41"/>
    </row>
    <row r="393" spans="4:9" s="6" customFormat="1" x14ac:dyDescent="0.2">
      <c r="D393" s="58"/>
      <c r="E393" s="58"/>
      <c r="F393" s="58"/>
      <c r="G393" s="59"/>
      <c r="H393" s="40"/>
      <c r="I393" s="41"/>
    </row>
    <row r="394" spans="4:9" s="6" customFormat="1" x14ac:dyDescent="0.2">
      <c r="D394" s="58"/>
      <c r="E394" s="58"/>
      <c r="F394" s="58"/>
      <c r="G394" s="59"/>
      <c r="H394" s="40"/>
      <c r="I394" s="41"/>
    </row>
    <row r="395" spans="4:9" s="6" customFormat="1" x14ac:dyDescent="0.2">
      <c r="D395" s="58"/>
      <c r="E395" s="58"/>
      <c r="F395" s="58"/>
      <c r="G395" s="59"/>
      <c r="H395" s="40"/>
      <c r="I395" s="41"/>
    </row>
    <row r="396" spans="4:9" s="6" customFormat="1" x14ac:dyDescent="0.2">
      <c r="D396" s="58"/>
      <c r="E396" s="58"/>
      <c r="F396" s="58"/>
      <c r="G396" s="59"/>
      <c r="H396" s="40"/>
      <c r="I396" s="41"/>
    </row>
    <row r="397" spans="4:9" s="6" customFormat="1" x14ac:dyDescent="0.2">
      <c r="D397" s="58"/>
      <c r="E397" s="58"/>
      <c r="F397" s="58"/>
      <c r="G397" s="59"/>
      <c r="H397" s="40"/>
      <c r="I397" s="41"/>
    </row>
    <row r="398" spans="4:9" s="6" customFormat="1" x14ac:dyDescent="0.2">
      <c r="D398" s="58"/>
      <c r="E398" s="58"/>
      <c r="F398" s="58"/>
      <c r="G398" s="59"/>
      <c r="H398" s="40"/>
      <c r="I398" s="41"/>
    </row>
    <row r="399" spans="4:9" s="6" customFormat="1" x14ac:dyDescent="0.2">
      <c r="D399" s="58"/>
      <c r="E399" s="58"/>
      <c r="F399" s="58"/>
      <c r="G399" s="59"/>
      <c r="H399" s="40"/>
      <c r="I399" s="41"/>
    </row>
    <row r="400" spans="4:9" s="6" customFormat="1" x14ac:dyDescent="0.2">
      <c r="D400" s="58"/>
      <c r="E400" s="58"/>
      <c r="F400" s="58"/>
      <c r="G400" s="59"/>
      <c r="H400" s="40"/>
      <c r="I400" s="41"/>
    </row>
    <row r="401" spans="4:9" s="6" customFormat="1" x14ac:dyDescent="0.2">
      <c r="D401" s="58"/>
      <c r="E401" s="58"/>
      <c r="F401" s="58"/>
      <c r="G401" s="59"/>
      <c r="H401" s="40"/>
      <c r="I401" s="41"/>
    </row>
    <row r="402" spans="4:9" s="6" customFormat="1" x14ac:dyDescent="0.2">
      <c r="D402" s="58"/>
      <c r="E402" s="58"/>
      <c r="F402" s="58"/>
      <c r="G402" s="59"/>
      <c r="H402" s="40"/>
      <c r="I402" s="41"/>
    </row>
    <row r="403" spans="4:9" s="6" customFormat="1" x14ac:dyDescent="0.2">
      <c r="D403" s="58"/>
      <c r="E403" s="58"/>
      <c r="F403" s="58"/>
      <c r="G403" s="59"/>
      <c r="H403" s="40"/>
      <c r="I403" s="41"/>
    </row>
    <row r="404" spans="4:9" s="6" customFormat="1" x14ac:dyDescent="0.2">
      <c r="D404" s="58"/>
      <c r="E404" s="58"/>
      <c r="F404" s="58"/>
      <c r="G404" s="59"/>
      <c r="H404" s="40"/>
      <c r="I404" s="41"/>
    </row>
    <row r="405" spans="4:9" s="6" customFormat="1" x14ac:dyDescent="0.2">
      <c r="D405" s="58"/>
      <c r="E405" s="58"/>
      <c r="F405" s="58"/>
      <c r="G405" s="59"/>
      <c r="H405" s="40"/>
      <c r="I405" s="41"/>
    </row>
    <row r="406" spans="4:9" s="6" customFormat="1" x14ac:dyDescent="0.2">
      <c r="D406" s="58"/>
      <c r="E406" s="58"/>
      <c r="F406" s="58"/>
      <c r="G406" s="59"/>
      <c r="H406" s="40"/>
      <c r="I406" s="41"/>
    </row>
    <row r="407" spans="4:9" s="6" customFormat="1" x14ac:dyDescent="0.2">
      <c r="D407" s="58"/>
      <c r="E407" s="58"/>
      <c r="F407" s="58"/>
      <c r="G407" s="59"/>
      <c r="H407" s="40"/>
      <c r="I407" s="41"/>
    </row>
    <row r="408" spans="4:9" s="6" customFormat="1" x14ac:dyDescent="0.2">
      <c r="D408" s="58"/>
      <c r="E408" s="58"/>
      <c r="F408" s="58"/>
      <c r="G408" s="59"/>
      <c r="H408" s="40"/>
      <c r="I408" s="41"/>
    </row>
    <row r="409" spans="4:9" s="6" customFormat="1" x14ac:dyDescent="0.2">
      <c r="D409" s="58"/>
      <c r="E409" s="58"/>
      <c r="F409" s="58"/>
      <c r="G409" s="59"/>
      <c r="H409" s="40"/>
      <c r="I409" s="41"/>
    </row>
    <row r="410" spans="4:9" s="6" customFormat="1" x14ac:dyDescent="0.2">
      <c r="D410" s="58"/>
      <c r="E410" s="58"/>
      <c r="F410" s="58"/>
      <c r="G410" s="59"/>
      <c r="H410" s="40"/>
      <c r="I410" s="41"/>
    </row>
    <row r="411" spans="4:9" s="6" customFormat="1" x14ac:dyDescent="0.2">
      <c r="D411" s="58"/>
      <c r="E411" s="58"/>
      <c r="F411" s="58"/>
      <c r="G411" s="59"/>
      <c r="H411" s="40"/>
      <c r="I411" s="41"/>
    </row>
    <row r="412" spans="4:9" s="6" customFormat="1" x14ac:dyDescent="0.2">
      <c r="D412" s="58"/>
      <c r="E412" s="58"/>
      <c r="F412" s="58"/>
      <c r="G412" s="59"/>
      <c r="H412" s="40"/>
      <c r="I412" s="41"/>
    </row>
    <row r="413" spans="4:9" s="6" customFormat="1" x14ac:dyDescent="0.2">
      <c r="D413" s="58"/>
      <c r="E413" s="58"/>
      <c r="F413" s="58"/>
      <c r="G413" s="59"/>
      <c r="H413" s="40"/>
      <c r="I413" s="41"/>
    </row>
    <row r="414" spans="4:9" s="6" customFormat="1" x14ac:dyDescent="0.2">
      <c r="D414" s="58"/>
      <c r="E414" s="58"/>
      <c r="F414" s="58"/>
      <c r="G414" s="59"/>
      <c r="H414" s="40"/>
      <c r="I414" s="41"/>
    </row>
    <row r="415" spans="4:9" s="6" customFormat="1" x14ac:dyDescent="0.2">
      <c r="D415" s="58"/>
      <c r="E415" s="58"/>
      <c r="F415" s="58"/>
      <c r="G415" s="59"/>
      <c r="H415" s="40"/>
      <c r="I415" s="41"/>
    </row>
    <row r="416" spans="4:9" s="6" customFormat="1" x14ac:dyDescent="0.2">
      <c r="D416" s="58"/>
      <c r="E416" s="58"/>
      <c r="F416" s="58"/>
      <c r="G416" s="59"/>
      <c r="H416" s="40"/>
      <c r="I416" s="41"/>
    </row>
    <row r="417" spans="4:9" s="6" customFormat="1" x14ac:dyDescent="0.2">
      <c r="D417" s="58"/>
      <c r="E417" s="58"/>
      <c r="F417" s="58"/>
      <c r="G417" s="59"/>
      <c r="H417" s="40"/>
      <c r="I417" s="41"/>
    </row>
    <row r="418" spans="4:9" s="6" customFormat="1" x14ac:dyDescent="0.2">
      <c r="D418" s="58"/>
      <c r="E418" s="58"/>
      <c r="F418" s="58"/>
      <c r="G418" s="59"/>
      <c r="H418" s="40"/>
      <c r="I418" s="41"/>
    </row>
    <row r="419" spans="4:9" s="6" customFormat="1" x14ac:dyDescent="0.2">
      <c r="D419" s="58"/>
      <c r="E419" s="58"/>
      <c r="F419" s="58"/>
      <c r="G419" s="59"/>
      <c r="H419" s="40"/>
      <c r="I419" s="41"/>
    </row>
    <row r="420" spans="4:9" s="6" customFormat="1" x14ac:dyDescent="0.2">
      <c r="D420" s="58"/>
      <c r="E420" s="58"/>
      <c r="F420" s="58"/>
      <c r="G420" s="59"/>
      <c r="H420" s="40"/>
      <c r="I420" s="41"/>
    </row>
    <row r="421" spans="4:9" s="6" customFormat="1" x14ac:dyDescent="0.2">
      <c r="D421" s="58"/>
      <c r="E421" s="58"/>
      <c r="F421" s="58"/>
      <c r="G421" s="59"/>
      <c r="H421" s="40"/>
      <c r="I421" s="41"/>
    </row>
    <row r="422" spans="4:9" s="6" customFormat="1" x14ac:dyDescent="0.2">
      <c r="D422" s="58"/>
      <c r="E422" s="58"/>
      <c r="F422" s="58"/>
      <c r="G422" s="59"/>
      <c r="H422" s="40"/>
      <c r="I422" s="41"/>
    </row>
    <row r="423" spans="4:9" s="6" customFormat="1" x14ac:dyDescent="0.2">
      <c r="D423" s="58"/>
      <c r="E423" s="58"/>
      <c r="F423" s="58"/>
      <c r="G423" s="59"/>
      <c r="H423" s="40"/>
      <c r="I423" s="41"/>
    </row>
    <row r="424" spans="4:9" s="6" customFormat="1" x14ac:dyDescent="0.2">
      <c r="D424" s="58"/>
      <c r="E424" s="58"/>
      <c r="F424" s="58"/>
      <c r="G424" s="59"/>
      <c r="H424" s="40"/>
      <c r="I424" s="41"/>
    </row>
    <row r="425" spans="4:9" s="6" customFormat="1" x14ac:dyDescent="0.2">
      <c r="D425" s="58"/>
      <c r="E425" s="58"/>
      <c r="F425" s="58"/>
      <c r="G425" s="59"/>
      <c r="H425" s="40"/>
      <c r="I425" s="41"/>
    </row>
    <row r="426" spans="4:9" s="6" customFormat="1" x14ac:dyDescent="0.2">
      <c r="D426" s="58"/>
      <c r="E426" s="58"/>
      <c r="F426" s="58"/>
      <c r="G426" s="59"/>
      <c r="H426" s="40"/>
      <c r="I426" s="41"/>
    </row>
    <row r="427" spans="4:9" s="6" customFormat="1" x14ac:dyDescent="0.2">
      <c r="D427" s="58"/>
      <c r="E427" s="58"/>
      <c r="F427" s="58"/>
      <c r="G427" s="59"/>
      <c r="H427" s="40"/>
      <c r="I427" s="41"/>
    </row>
    <row r="428" spans="4:9" s="6" customFormat="1" x14ac:dyDescent="0.2">
      <c r="D428" s="58"/>
      <c r="E428" s="58"/>
      <c r="F428" s="58"/>
      <c r="G428" s="59"/>
      <c r="H428" s="40"/>
      <c r="I428" s="41"/>
    </row>
    <row r="429" spans="4:9" s="6" customFormat="1" x14ac:dyDescent="0.2">
      <c r="D429" s="58"/>
      <c r="E429" s="58"/>
      <c r="F429" s="58"/>
      <c r="G429" s="59"/>
      <c r="H429" s="40"/>
      <c r="I429" s="41"/>
    </row>
    <row r="430" spans="4:9" s="6" customFormat="1" x14ac:dyDescent="0.2">
      <c r="D430" s="58"/>
      <c r="E430" s="58"/>
      <c r="F430" s="58"/>
      <c r="G430" s="59"/>
      <c r="H430" s="40"/>
      <c r="I430" s="41"/>
    </row>
    <row r="431" spans="4:9" s="6" customFormat="1" x14ac:dyDescent="0.2">
      <c r="D431" s="58"/>
      <c r="E431" s="58"/>
      <c r="F431" s="58"/>
      <c r="G431" s="59"/>
      <c r="H431" s="40"/>
      <c r="I431" s="41"/>
    </row>
    <row r="432" spans="4:9" s="6" customFormat="1" x14ac:dyDescent="0.2">
      <c r="D432" s="58"/>
      <c r="E432" s="58"/>
      <c r="F432" s="58"/>
      <c r="G432" s="59"/>
      <c r="H432" s="40"/>
      <c r="I432" s="41"/>
    </row>
    <row r="433" spans="4:9" s="6" customFormat="1" x14ac:dyDescent="0.2">
      <c r="D433" s="58"/>
      <c r="E433" s="58"/>
      <c r="F433" s="58"/>
      <c r="G433" s="59"/>
      <c r="H433" s="40"/>
      <c r="I433" s="41"/>
    </row>
    <row r="434" spans="4:9" s="6" customFormat="1" x14ac:dyDescent="0.2">
      <c r="D434" s="58"/>
      <c r="E434" s="58"/>
      <c r="F434" s="58"/>
      <c r="G434" s="59"/>
      <c r="H434" s="40"/>
      <c r="I434" s="41"/>
    </row>
    <row r="435" spans="4:9" s="6" customFormat="1" x14ac:dyDescent="0.2">
      <c r="D435" s="58"/>
      <c r="E435" s="58"/>
      <c r="F435" s="58"/>
      <c r="G435" s="59"/>
      <c r="H435" s="40"/>
      <c r="I435" s="41"/>
    </row>
    <row r="436" spans="4:9" s="6" customFormat="1" x14ac:dyDescent="0.2">
      <c r="D436" s="58"/>
      <c r="E436" s="58"/>
      <c r="F436" s="58"/>
      <c r="G436" s="59"/>
      <c r="H436" s="40"/>
      <c r="I436" s="41"/>
    </row>
    <row r="437" spans="4:9" s="6" customFormat="1" x14ac:dyDescent="0.2">
      <c r="D437" s="58"/>
      <c r="E437" s="58"/>
      <c r="F437" s="58"/>
      <c r="G437" s="59"/>
      <c r="H437" s="40"/>
      <c r="I437" s="41"/>
    </row>
    <row r="438" spans="4:9" s="6" customFormat="1" x14ac:dyDescent="0.2">
      <c r="D438" s="58"/>
      <c r="E438" s="58"/>
      <c r="F438" s="58"/>
      <c r="G438" s="59"/>
      <c r="H438" s="40"/>
      <c r="I438" s="41"/>
    </row>
    <row r="439" spans="4:9" s="6" customFormat="1" x14ac:dyDescent="0.2">
      <c r="D439" s="58"/>
      <c r="E439" s="58"/>
      <c r="F439" s="58"/>
      <c r="G439" s="59"/>
      <c r="H439" s="40"/>
      <c r="I439" s="41"/>
    </row>
    <row r="440" spans="4:9" s="6" customFormat="1" x14ac:dyDescent="0.2">
      <c r="D440" s="58"/>
      <c r="E440" s="58"/>
      <c r="F440" s="58"/>
      <c r="G440" s="59"/>
      <c r="H440" s="40"/>
      <c r="I440" s="41"/>
    </row>
    <row r="441" spans="4:9" s="6" customFormat="1" x14ac:dyDescent="0.2">
      <c r="D441" s="58"/>
      <c r="E441" s="58"/>
      <c r="F441" s="58"/>
      <c r="G441" s="59"/>
      <c r="H441" s="40"/>
      <c r="I441" s="41"/>
    </row>
    <row r="442" spans="4:9" s="6" customFormat="1" x14ac:dyDescent="0.2">
      <c r="D442" s="58"/>
      <c r="E442" s="58"/>
      <c r="F442" s="58"/>
      <c r="G442" s="59"/>
      <c r="H442" s="40"/>
      <c r="I442" s="41"/>
    </row>
    <row r="443" spans="4:9" s="6" customFormat="1" x14ac:dyDescent="0.2">
      <c r="D443" s="58"/>
      <c r="E443" s="58"/>
      <c r="F443" s="58"/>
      <c r="G443" s="59"/>
      <c r="H443" s="40"/>
      <c r="I443" s="41"/>
    </row>
    <row r="444" spans="4:9" s="6" customFormat="1" x14ac:dyDescent="0.2">
      <c r="D444" s="58"/>
      <c r="E444" s="58"/>
      <c r="F444" s="58"/>
      <c r="G444" s="59"/>
      <c r="H444" s="40"/>
      <c r="I444" s="41"/>
    </row>
    <row r="445" spans="4:9" s="6" customFormat="1" x14ac:dyDescent="0.2">
      <c r="D445" s="58"/>
      <c r="E445" s="58"/>
      <c r="F445" s="58"/>
      <c r="G445" s="59"/>
      <c r="H445" s="40"/>
      <c r="I445" s="41"/>
    </row>
    <row r="446" spans="4:9" s="6" customFormat="1" x14ac:dyDescent="0.2">
      <c r="D446" s="58"/>
      <c r="E446" s="58"/>
      <c r="F446" s="58"/>
      <c r="G446" s="59"/>
      <c r="H446" s="40"/>
      <c r="I446" s="41"/>
    </row>
    <row r="447" spans="4:9" s="6" customFormat="1" x14ac:dyDescent="0.2">
      <c r="D447" s="58"/>
      <c r="E447" s="58"/>
      <c r="F447" s="58"/>
      <c r="G447" s="59"/>
      <c r="H447" s="40"/>
      <c r="I447" s="41"/>
    </row>
    <row r="448" spans="4:9" s="6" customFormat="1" x14ac:dyDescent="0.2">
      <c r="D448" s="58"/>
      <c r="E448" s="58"/>
      <c r="F448" s="58"/>
      <c r="G448" s="59"/>
      <c r="H448" s="40"/>
      <c r="I448" s="41"/>
    </row>
    <row r="449" spans="4:9" s="6" customFormat="1" x14ac:dyDescent="0.2">
      <c r="D449" s="58"/>
      <c r="E449" s="58"/>
      <c r="F449" s="58"/>
      <c r="G449" s="59"/>
      <c r="H449" s="40"/>
      <c r="I449" s="41"/>
    </row>
    <row r="450" spans="4:9" s="6" customFormat="1" x14ac:dyDescent="0.2">
      <c r="D450" s="58"/>
      <c r="E450" s="58"/>
      <c r="F450" s="58"/>
      <c r="G450" s="59"/>
      <c r="H450" s="40"/>
      <c r="I450" s="41"/>
    </row>
    <row r="451" spans="4:9" s="6" customFormat="1" x14ac:dyDescent="0.2">
      <c r="D451" s="58"/>
      <c r="E451" s="58"/>
      <c r="F451" s="58"/>
      <c r="G451" s="59"/>
      <c r="H451" s="40"/>
      <c r="I451" s="41"/>
    </row>
    <row r="452" spans="4:9" s="6" customFormat="1" x14ac:dyDescent="0.2">
      <c r="D452" s="58"/>
      <c r="E452" s="58"/>
      <c r="F452" s="58"/>
      <c r="G452" s="59"/>
      <c r="H452" s="40"/>
      <c r="I452" s="41"/>
    </row>
    <row r="453" spans="4:9" s="6" customFormat="1" x14ac:dyDescent="0.2">
      <c r="D453" s="58"/>
      <c r="E453" s="58"/>
      <c r="F453" s="58"/>
      <c r="G453" s="59"/>
      <c r="H453" s="40"/>
      <c r="I453" s="41"/>
    </row>
    <row r="454" spans="4:9" s="6" customFormat="1" x14ac:dyDescent="0.2">
      <c r="D454" s="58"/>
      <c r="E454" s="58"/>
      <c r="F454" s="58"/>
      <c r="G454" s="59"/>
      <c r="H454" s="40"/>
      <c r="I454" s="41"/>
    </row>
    <row r="455" spans="4:9" s="6" customFormat="1" x14ac:dyDescent="0.2">
      <c r="D455" s="58"/>
      <c r="E455" s="58"/>
      <c r="F455" s="58"/>
      <c r="G455" s="59"/>
      <c r="H455" s="40"/>
      <c r="I455" s="41"/>
    </row>
    <row r="456" spans="4:9" s="6" customFormat="1" x14ac:dyDescent="0.2">
      <c r="D456" s="58"/>
      <c r="E456" s="58"/>
      <c r="F456" s="58"/>
      <c r="G456" s="59"/>
      <c r="H456" s="40"/>
      <c r="I456" s="41"/>
    </row>
    <row r="457" spans="4:9" s="6" customFormat="1" x14ac:dyDescent="0.2">
      <c r="D457" s="58"/>
      <c r="E457" s="58"/>
      <c r="F457" s="58"/>
      <c r="G457" s="59"/>
      <c r="H457" s="40"/>
      <c r="I457" s="41"/>
    </row>
    <row r="458" spans="4:9" s="6" customFormat="1" x14ac:dyDescent="0.2">
      <c r="D458" s="58"/>
      <c r="E458" s="58"/>
      <c r="F458" s="58"/>
      <c r="G458" s="59"/>
      <c r="H458" s="40"/>
      <c r="I458" s="41"/>
    </row>
    <row r="459" spans="4:9" s="6" customFormat="1" x14ac:dyDescent="0.2">
      <c r="D459" s="58"/>
      <c r="E459" s="58"/>
      <c r="F459" s="58"/>
      <c r="G459" s="59"/>
      <c r="H459" s="40"/>
      <c r="I459" s="41"/>
    </row>
    <row r="460" spans="4:9" s="6" customFormat="1" x14ac:dyDescent="0.2">
      <c r="D460" s="58"/>
      <c r="E460" s="58"/>
      <c r="F460" s="58"/>
      <c r="G460" s="59"/>
      <c r="H460" s="40"/>
      <c r="I460" s="41"/>
    </row>
    <row r="461" spans="4:9" s="6" customFormat="1" x14ac:dyDescent="0.2">
      <c r="D461" s="58"/>
      <c r="E461" s="58"/>
      <c r="F461" s="58"/>
      <c r="G461" s="59"/>
      <c r="H461" s="40"/>
      <c r="I461" s="41"/>
    </row>
    <row r="462" spans="4:9" s="6" customFormat="1" x14ac:dyDescent="0.2">
      <c r="D462" s="58"/>
      <c r="E462" s="58"/>
      <c r="F462" s="58"/>
      <c r="G462" s="59"/>
      <c r="H462" s="40"/>
      <c r="I462" s="41"/>
    </row>
    <row r="463" spans="4:9" s="6" customFormat="1" x14ac:dyDescent="0.2">
      <c r="D463" s="58"/>
      <c r="E463" s="58"/>
      <c r="F463" s="58"/>
      <c r="G463" s="59"/>
      <c r="H463" s="40"/>
      <c r="I463" s="41"/>
    </row>
    <row r="464" spans="4:9" s="6" customFormat="1" x14ac:dyDescent="0.2">
      <c r="D464" s="58"/>
      <c r="E464" s="58"/>
      <c r="F464" s="58"/>
      <c r="G464" s="59"/>
      <c r="H464" s="40"/>
      <c r="I464" s="41"/>
    </row>
    <row r="465" spans="4:9" s="6" customFormat="1" x14ac:dyDescent="0.2">
      <c r="D465" s="58"/>
      <c r="E465" s="58"/>
      <c r="F465" s="58"/>
      <c r="G465" s="59"/>
      <c r="H465" s="40"/>
      <c r="I465" s="41"/>
    </row>
    <row r="466" spans="4:9" s="6" customFormat="1" x14ac:dyDescent="0.2">
      <c r="D466" s="58"/>
      <c r="E466" s="58"/>
      <c r="F466" s="58"/>
      <c r="G466" s="59"/>
      <c r="H466" s="40"/>
      <c r="I466" s="41"/>
    </row>
    <row r="467" spans="4:9" s="6" customFormat="1" x14ac:dyDescent="0.2">
      <c r="D467" s="58"/>
      <c r="E467" s="58"/>
      <c r="F467" s="58"/>
      <c r="G467" s="59"/>
      <c r="H467" s="40"/>
      <c r="I467" s="41"/>
    </row>
    <row r="468" spans="4:9" s="6" customFormat="1" x14ac:dyDescent="0.2">
      <c r="D468" s="58"/>
      <c r="E468" s="58"/>
      <c r="F468" s="58"/>
      <c r="G468" s="59"/>
      <c r="H468" s="40"/>
      <c r="I468" s="41"/>
    </row>
    <row r="469" spans="4:9" s="6" customFormat="1" x14ac:dyDescent="0.2">
      <c r="D469" s="58"/>
      <c r="E469" s="58"/>
      <c r="F469" s="58"/>
      <c r="G469" s="59"/>
      <c r="H469" s="40"/>
      <c r="I469" s="41"/>
    </row>
    <row r="470" spans="4:9" s="6" customFormat="1" x14ac:dyDescent="0.2">
      <c r="D470" s="58"/>
      <c r="E470" s="58"/>
      <c r="F470" s="58"/>
      <c r="G470" s="59"/>
      <c r="H470" s="40"/>
      <c r="I470" s="41"/>
    </row>
    <row r="471" spans="4:9" s="6" customFormat="1" x14ac:dyDescent="0.2">
      <c r="D471" s="58"/>
      <c r="E471" s="58"/>
      <c r="F471" s="58"/>
      <c r="G471" s="59"/>
      <c r="H471" s="40"/>
      <c r="I471" s="41"/>
    </row>
    <row r="472" spans="4:9" s="6" customFormat="1" x14ac:dyDescent="0.2">
      <c r="D472" s="58"/>
      <c r="E472" s="58"/>
      <c r="F472" s="58"/>
      <c r="G472" s="59"/>
      <c r="H472" s="40"/>
      <c r="I472" s="41"/>
    </row>
    <row r="473" spans="4:9" s="6" customFormat="1" x14ac:dyDescent="0.2">
      <c r="D473" s="58"/>
      <c r="E473" s="58"/>
      <c r="F473" s="58"/>
      <c r="G473" s="59"/>
      <c r="H473" s="40"/>
      <c r="I473" s="41"/>
    </row>
    <row r="474" spans="4:9" s="6" customFormat="1" x14ac:dyDescent="0.2">
      <c r="D474" s="58"/>
      <c r="E474" s="58"/>
      <c r="F474" s="58"/>
      <c r="G474" s="59"/>
      <c r="H474" s="40"/>
      <c r="I474" s="41"/>
    </row>
    <row r="475" spans="4:9" s="6" customFormat="1" x14ac:dyDescent="0.2">
      <c r="D475" s="58"/>
      <c r="E475" s="58"/>
      <c r="F475" s="58"/>
      <c r="G475" s="59"/>
      <c r="H475" s="40"/>
      <c r="I475" s="41"/>
    </row>
    <row r="476" spans="4:9" s="6" customFormat="1" x14ac:dyDescent="0.2">
      <c r="D476" s="58"/>
      <c r="E476" s="58"/>
      <c r="F476" s="58"/>
      <c r="G476" s="59"/>
      <c r="H476" s="40"/>
      <c r="I476" s="41"/>
    </row>
    <row r="477" spans="4:9" s="6" customFormat="1" x14ac:dyDescent="0.2">
      <c r="D477" s="58"/>
      <c r="E477" s="58"/>
      <c r="F477" s="58"/>
      <c r="G477" s="59"/>
      <c r="H477" s="40"/>
      <c r="I477" s="41"/>
    </row>
    <row r="478" spans="4:9" s="6" customFormat="1" x14ac:dyDescent="0.2">
      <c r="D478" s="58"/>
      <c r="E478" s="58"/>
      <c r="F478" s="58"/>
      <c r="G478" s="59"/>
      <c r="H478" s="40"/>
      <c r="I478" s="41"/>
    </row>
    <row r="479" spans="4:9" s="6" customFormat="1" x14ac:dyDescent="0.2">
      <c r="D479" s="58"/>
      <c r="E479" s="58"/>
      <c r="F479" s="58"/>
      <c r="G479" s="59"/>
      <c r="H479" s="40"/>
      <c r="I479" s="41"/>
    </row>
    <row r="480" spans="4:9" s="6" customFormat="1" x14ac:dyDescent="0.2">
      <c r="D480" s="58"/>
      <c r="E480" s="58"/>
      <c r="F480" s="58"/>
      <c r="G480" s="59"/>
      <c r="H480" s="40"/>
      <c r="I480" s="41"/>
    </row>
    <row r="481" spans="4:9" s="6" customFormat="1" x14ac:dyDescent="0.2">
      <c r="D481" s="58"/>
      <c r="E481" s="58"/>
      <c r="F481" s="58"/>
      <c r="G481" s="59"/>
      <c r="H481" s="40"/>
      <c r="I481" s="41"/>
    </row>
    <row r="482" spans="4:9" s="6" customFormat="1" x14ac:dyDescent="0.2">
      <c r="D482" s="58"/>
      <c r="E482" s="58"/>
      <c r="F482" s="58"/>
      <c r="G482" s="59"/>
      <c r="H482" s="40"/>
      <c r="I482" s="41"/>
    </row>
    <row r="483" spans="4:9" s="6" customFormat="1" x14ac:dyDescent="0.2">
      <c r="D483" s="58"/>
      <c r="E483" s="58"/>
      <c r="F483" s="58"/>
      <c r="G483" s="59"/>
      <c r="H483" s="40"/>
      <c r="I483" s="41"/>
    </row>
    <row r="484" spans="4:9" s="6" customFormat="1" x14ac:dyDescent="0.2">
      <c r="D484" s="58"/>
      <c r="E484" s="58"/>
      <c r="F484" s="58"/>
      <c r="G484" s="59"/>
      <c r="H484" s="40"/>
      <c r="I484" s="41"/>
    </row>
    <row r="485" spans="4:9" s="6" customFormat="1" x14ac:dyDescent="0.2">
      <c r="D485" s="58"/>
      <c r="E485" s="58"/>
      <c r="F485" s="58"/>
      <c r="G485" s="59"/>
      <c r="H485" s="40"/>
      <c r="I485" s="41"/>
    </row>
    <row r="486" spans="4:9" s="6" customFormat="1" x14ac:dyDescent="0.2">
      <c r="D486" s="58"/>
      <c r="E486" s="58"/>
      <c r="F486" s="58"/>
      <c r="G486" s="59"/>
      <c r="H486" s="40"/>
      <c r="I486" s="41"/>
    </row>
    <row r="487" spans="4:9" s="6" customFormat="1" x14ac:dyDescent="0.2">
      <c r="D487" s="58"/>
      <c r="E487" s="58"/>
      <c r="F487" s="58"/>
      <c r="G487" s="59"/>
      <c r="H487" s="40"/>
      <c r="I487" s="41"/>
    </row>
    <row r="488" spans="4:9" s="6" customFormat="1" x14ac:dyDescent="0.2">
      <c r="D488" s="58"/>
      <c r="E488" s="58"/>
      <c r="F488" s="58"/>
      <c r="G488" s="59"/>
      <c r="H488" s="40"/>
      <c r="I488" s="41"/>
    </row>
    <row r="489" spans="4:9" s="6" customFormat="1" x14ac:dyDescent="0.2">
      <c r="D489" s="58"/>
      <c r="E489" s="58"/>
      <c r="F489" s="58"/>
      <c r="G489" s="59"/>
      <c r="H489" s="40"/>
      <c r="I489" s="41"/>
    </row>
    <row r="490" spans="4:9" s="6" customFormat="1" x14ac:dyDescent="0.2">
      <c r="D490" s="58"/>
      <c r="E490" s="58"/>
      <c r="F490" s="58"/>
      <c r="G490" s="59"/>
      <c r="H490" s="40"/>
      <c r="I490" s="41"/>
    </row>
    <row r="491" spans="4:9" s="6" customFormat="1" x14ac:dyDescent="0.2">
      <c r="D491" s="58"/>
      <c r="E491" s="58"/>
      <c r="F491" s="58"/>
      <c r="G491" s="59"/>
      <c r="H491" s="40"/>
      <c r="I491" s="41"/>
    </row>
    <row r="492" spans="4:9" s="6" customFormat="1" x14ac:dyDescent="0.2">
      <c r="D492" s="58"/>
      <c r="E492" s="58"/>
      <c r="F492" s="58"/>
      <c r="G492" s="59"/>
      <c r="H492" s="40"/>
      <c r="I492" s="41"/>
    </row>
    <row r="493" spans="4:9" s="6" customFormat="1" x14ac:dyDescent="0.2">
      <c r="D493" s="58"/>
      <c r="E493" s="58"/>
      <c r="F493" s="58"/>
      <c r="G493" s="59"/>
      <c r="H493" s="40"/>
      <c r="I493" s="41"/>
    </row>
    <row r="494" spans="4:9" s="6" customFormat="1" x14ac:dyDescent="0.2">
      <c r="D494" s="58"/>
      <c r="E494" s="58"/>
      <c r="F494" s="58"/>
      <c r="G494" s="59"/>
      <c r="H494" s="40"/>
      <c r="I494" s="41"/>
    </row>
    <row r="495" spans="4:9" s="6" customFormat="1" x14ac:dyDescent="0.2">
      <c r="D495" s="58"/>
      <c r="E495" s="58"/>
      <c r="F495" s="58"/>
      <c r="G495" s="59"/>
      <c r="H495" s="40"/>
      <c r="I495" s="41"/>
    </row>
    <row r="496" spans="4:9" s="6" customFormat="1" x14ac:dyDescent="0.2">
      <c r="D496" s="58"/>
      <c r="E496" s="58"/>
      <c r="F496" s="58"/>
      <c r="G496" s="59"/>
      <c r="H496" s="40"/>
      <c r="I496" s="41"/>
    </row>
    <row r="497" spans="4:9" s="6" customFormat="1" x14ac:dyDescent="0.2">
      <c r="D497" s="58"/>
      <c r="E497" s="58"/>
      <c r="F497" s="58"/>
      <c r="G497" s="59"/>
      <c r="H497" s="40"/>
      <c r="I497" s="41"/>
    </row>
    <row r="498" spans="4:9" s="6" customFormat="1" x14ac:dyDescent="0.2">
      <c r="D498" s="58"/>
      <c r="E498" s="58"/>
      <c r="F498" s="58"/>
      <c r="G498" s="59"/>
      <c r="H498" s="40"/>
      <c r="I498" s="41"/>
    </row>
    <row r="499" spans="4:9" s="6" customFormat="1" x14ac:dyDescent="0.2">
      <c r="D499" s="58"/>
      <c r="E499" s="58"/>
      <c r="F499" s="58"/>
      <c r="G499" s="59"/>
      <c r="H499" s="40"/>
      <c r="I499" s="41"/>
    </row>
    <row r="500" spans="4:9" s="6" customFormat="1" x14ac:dyDescent="0.2">
      <c r="D500" s="58"/>
      <c r="E500" s="58"/>
      <c r="F500" s="58"/>
      <c r="G500" s="59"/>
      <c r="H500" s="40"/>
      <c r="I500" s="41"/>
    </row>
    <row r="501" spans="4:9" s="6" customFormat="1" x14ac:dyDescent="0.2">
      <c r="D501" s="58"/>
      <c r="E501" s="58"/>
      <c r="F501" s="58"/>
      <c r="G501" s="59"/>
      <c r="H501" s="40"/>
      <c r="I501" s="41"/>
    </row>
    <row r="502" spans="4:9" s="6" customFormat="1" x14ac:dyDescent="0.2">
      <c r="D502" s="58"/>
      <c r="E502" s="58"/>
      <c r="F502" s="58"/>
      <c r="G502" s="59"/>
      <c r="H502" s="40"/>
      <c r="I502" s="41"/>
    </row>
    <row r="503" spans="4:9" s="6" customFormat="1" x14ac:dyDescent="0.2">
      <c r="D503" s="58"/>
      <c r="E503" s="58"/>
      <c r="F503" s="58"/>
      <c r="G503" s="59"/>
      <c r="H503" s="40"/>
      <c r="I503" s="41"/>
    </row>
    <row r="504" spans="4:9" s="6" customFormat="1" x14ac:dyDescent="0.2">
      <c r="D504" s="58"/>
      <c r="E504" s="58"/>
      <c r="F504" s="58"/>
      <c r="G504" s="59"/>
      <c r="H504" s="40"/>
      <c r="I504" s="41"/>
    </row>
    <row r="505" spans="4:9" s="6" customFormat="1" x14ac:dyDescent="0.2">
      <c r="D505" s="58"/>
      <c r="E505" s="58"/>
      <c r="F505" s="58"/>
      <c r="G505" s="59"/>
      <c r="H505" s="40"/>
      <c r="I505" s="41"/>
    </row>
    <row r="506" spans="4:9" s="6" customFormat="1" x14ac:dyDescent="0.2">
      <c r="D506" s="58"/>
      <c r="E506" s="58"/>
      <c r="F506" s="58"/>
      <c r="G506" s="59"/>
      <c r="H506" s="40"/>
      <c r="I506" s="41"/>
    </row>
    <row r="507" spans="4:9" s="6" customFormat="1" x14ac:dyDescent="0.2">
      <c r="D507" s="58"/>
      <c r="E507" s="58"/>
      <c r="F507" s="58"/>
      <c r="G507" s="59"/>
      <c r="H507" s="40"/>
      <c r="I507" s="41"/>
    </row>
    <row r="508" spans="4:9" s="6" customFormat="1" x14ac:dyDescent="0.2">
      <c r="D508" s="58"/>
      <c r="E508" s="58"/>
      <c r="F508" s="58"/>
      <c r="G508" s="59"/>
      <c r="H508" s="40"/>
      <c r="I508" s="41"/>
    </row>
    <row r="509" spans="4:9" s="6" customFormat="1" x14ac:dyDescent="0.2">
      <c r="D509" s="58"/>
      <c r="E509" s="58"/>
      <c r="F509" s="58"/>
      <c r="G509" s="59"/>
      <c r="H509" s="40"/>
      <c r="I509" s="41"/>
    </row>
    <row r="510" spans="4:9" s="6" customFormat="1" x14ac:dyDescent="0.2">
      <c r="D510" s="58"/>
      <c r="E510" s="58"/>
      <c r="F510" s="58"/>
      <c r="G510" s="59"/>
      <c r="H510" s="40"/>
      <c r="I510" s="41"/>
    </row>
    <row r="511" spans="4:9" s="6" customFormat="1" x14ac:dyDescent="0.2">
      <c r="D511" s="58"/>
      <c r="E511" s="58"/>
      <c r="F511" s="58"/>
      <c r="G511" s="59"/>
      <c r="H511" s="40"/>
      <c r="I511" s="41"/>
    </row>
    <row r="512" spans="4:9" s="6" customFormat="1" x14ac:dyDescent="0.2">
      <c r="D512" s="58"/>
      <c r="E512" s="58"/>
      <c r="F512" s="58"/>
      <c r="G512" s="59"/>
      <c r="H512" s="40"/>
      <c r="I512" s="41"/>
    </row>
    <row r="513" spans="4:9" s="6" customFormat="1" x14ac:dyDescent="0.2">
      <c r="D513" s="58"/>
      <c r="E513" s="58"/>
      <c r="F513" s="58"/>
      <c r="G513" s="59"/>
      <c r="H513" s="40"/>
      <c r="I513" s="41"/>
    </row>
    <row r="514" spans="4:9" s="6" customFormat="1" x14ac:dyDescent="0.2">
      <c r="D514" s="58"/>
      <c r="E514" s="58"/>
      <c r="F514" s="58"/>
      <c r="G514" s="59"/>
      <c r="H514" s="40"/>
      <c r="I514" s="41"/>
    </row>
    <row r="515" spans="4:9" s="6" customFormat="1" x14ac:dyDescent="0.2">
      <c r="D515" s="58"/>
      <c r="E515" s="58"/>
      <c r="F515" s="58"/>
      <c r="G515" s="59"/>
      <c r="H515" s="40"/>
      <c r="I515" s="41"/>
    </row>
    <row r="516" spans="4:9" s="6" customFormat="1" x14ac:dyDescent="0.2">
      <c r="D516" s="58"/>
      <c r="E516" s="58"/>
      <c r="F516" s="58"/>
      <c r="G516" s="59"/>
      <c r="H516" s="40"/>
      <c r="I516" s="41"/>
    </row>
    <row r="517" spans="4:9" s="6" customFormat="1" x14ac:dyDescent="0.2">
      <c r="D517" s="58"/>
      <c r="E517" s="58"/>
      <c r="F517" s="58"/>
      <c r="G517" s="59"/>
      <c r="H517" s="40"/>
      <c r="I517" s="41"/>
    </row>
    <row r="518" spans="4:9" s="6" customFormat="1" x14ac:dyDescent="0.2">
      <c r="D518" s="58"/>
      <c r="E518" s="58"/>
      <c r="F518" s="58"/>
      <c r="G518" s="59"/>
      <c r="H518" s="40"/>
      <c r="I518" s="41"/>
    </row>
    <row r="519" spans="4:9" s="6" customFormat="1" x14ac:dyDescent="0.2">
      <c r="D519" s="58"/>
      <c r="E519" s="58"/>
      <c r="F519" s="58"/>
      <c r="G519" s="59"/>
      <c r="H519" s="40"/>
      <c r="I519" s="41"/>
    </row>
    <row r="520" spans="4:9" s="6" customFormat="1" x14ac:dyDescent="0.2">
      <c r="D520" s="58"/>
      <c r="E520" s="58"/>
      <c r="F520" s="58"/>
      <c r="G520" s="59"/>
      <c r="H520" s="40"/>
      <c r="I520" s="41"/>
    </row>
    <row r="521" spans="4:9" s="6" customFormat="1" x14ac:dyDescent="0.2">
      <c r="D521" s="58"/>
      <c r="E521" s="58"/>
      <c r="F521" s="58"/>
      <c r="G521" s="59"/>
      <c r="H521" s="40"/>
      <c r="I521" s="41"/>
    </row>
    <row r="522" spans="4:9" s="6" customFormat="1" x14ac:dyDescent="0.2">
      <c r="D522" s="58"/>
      <c r="E522" s="58"/>
      <c r="F522" s="58"/>
      <c r="G522" s="59"/>
      <c r="H522" s="40"/>
      <c r="I522" s="41"/>
    </row>
    <row r="523" spans="4:9" s="6" customFormat="1" x14ac:dyDescent="0.2">
      <c r="D523" s="58"/>
      <c r="E523" s="58"/>
      <c r="F523" s="58"/>
      <c r="G523" s="59"/>
      <c r="H523" s="40"/>
      <c r="I523" s="41"/>
    </row>
    <row r="524" spans="4:9" s="6" customFormat="1" x14ac:dyDescent="0.2">
      <c r="D524" s="58"/>
      <c r="E524" s="58"/>
      <c r="F524" s="58"/>
      <c r="G524" s="59"/>
      <c r="H524" s="40"/>
      <c r="I524" s="41"/>
    </row>
    <row r="525" spans="4:9" s="6" customFormat="1" x14ac:dyDescent="0.2">
      <c r="D525" s="58"/>
      <c r="E525" s="58"/>
      <c r="F525" s="58"/>
      <c r="G525" s="59"/>
      <c r="H525" s="40"/>
      <c r="I525" s="41"/>
    </row>
    <row r="526" spans="4:9" s="6" customFormat="1" x14ac:dyDescent="0.2">
      <c r="D526" s="58"/>
      <c r="E526" s="58"/>
      <c r="F526" s="58"/>
      <c r="G526" s="59"/>
      <c r="H526" s="40"/>
      <c r="I526" s="41"/>
    </row>
    <row r="527" spans="4:9" s="6" customFormat="1" x14ac:dyDescent="0.2">
      <c r="D527" s="58"/>
      <c r="E527" s="58"/>
      <c r="F527" s="58"/>
      <c r="G527" s="59"/>
      <c r="H527" s="40"/>
      <c r="I527" s="41"/>
    </row>
    <row r="528" spans="4:9" s="6" customFormat="1" x14ac:dyDescent="0.2">
      <c r="D528" s="58"/>
      <c r="E528" s="58"/>
      <c r="F528" s="58"/>
      <c r="G528" s="59"/>
      <c r="H528" s="40"/>
      <c r="I528" s="41"/>
    </row>
    <row r="529" spans="4:9" s="6" customFormat="1" x14ac:dyDescent="0.2">
      <c r="D529" s="58"/>
      <c r="E529" s="58"/>
      <c r="F529" s="58"/>
      <c r="G529" s="59"/>
      <c r="H529" s="40"/>
      <c r="I529" s="41"/>
    </row>
    <row r="530" spans="4:9" s="6" customFormat="1" x14ac:dyDescent="0.2">
      <c r="D530" s="58"/>
      <c r="E530" s="58"/>
      <c r="F530" s="58"/>
      <c r="G530" s="59"/>
      <c r="H530" s="40"/>
      <c r="I530" s="41"/>
    </row>
    <row r="531" spans="4:9" s="6" customFormat="1" x14ac:dyDescent="0.2">
      <c r="D531" s="58"/>
      <c r="E531" s="58"/>
      <c r="F531" s="58"/>
      <c r="G531" s="59"/>
      <c r="H531" s="40"/>
      <c r="I531" s="41"/>
    </row>
    <row r="532" spans="4:9" s="6" customFormat="1" x14ac:dyDescent="0.2">
      <c r="D532" s="58"/>
      <c r="E532" s="58"/>
      <c r="F532" s="58"/>
      <c r="G532" s="59"/>
      <c r="H532" s="40"/>
      <c r="I532" s="41"/>
    </row>
    <row r="533" spans="4:9" s="6" customFormat="1" x14ac:dyDescent="0.2">
      <c r="D533" s="58"/>
      <c r="E533" s="58"/>
      <c r="F533" s="58"/>
      <c r="G533" s="59"/>
      <c r="H533" s="40"/>
      <c r="I533" s="41"/>
    </row>
    <row r="534" spans="4:9" s="6" customFormat="1" x14ac:dyDescent="0.2">
      <c r="D534" s="58"/>
      <c r="E534" s="58"/>
      <c r="F534" s="58"/>
      <c r="G534" s="59"/>
      <c r="H534" s="40"/>
      <c r="I534" s="41"/>
    </row>
    <row r="535" spans="4:9" s="6" customFormat="1" x14ac:dyDescent="0.2">
      <c r="D535" s="58"/>
      <c r="E535" s="58"/>
      <c r="F535" s="58"/>
      <c r="G535" s="59"/>
      <c r="H535" s="40"/>
      <c r="I535" s="41"/>
    </row>
    <row r="536" spans="4:9" s="6" customFormat="1" x14ac:dyDescent="0.2">
      <c r="D536" s="58"/>
      <c r="E536" s="58"/>
      <c r="F536" s="58"/>
      <c r="G536" s="59"/>
      <c r="H536" s="40"/>
      <c r="I536" s="41"/>
    </row>
    <row r="537" spans="4:9" s="6" customFormat="1" x14ac:dyDescent="0.2">
      <c r="D537" s="58"/>
      <c r="E537" s="58"/>
      <c r="F537" s="58"/>
      <c r="G537" s="59"/>
      <c r="H537" s="40"/>
      <c r="I537" s="41"/>
    </row>
    <row r="538" spans="4:9" s="6" customFormat="1" x14ac:dyDescent="0.2">
      <c r="D538" s="58"/>
      <c r="E538" s="58"/>
      <c r="F538" s="58"/>
      <c r="G538" s="59"/>
      <c r="H538" s="40"/>
      <c r="I538" s="41"/>
    </row>
    <row r="539" spans="4:9" s="6" customFormat="1" x14ac:dyDescent="0.2">
      <c r="D539" s="58"/>
      <c r="E539" s="58"/>
      <c r="F539" s="58"/>
      <c r="G539" s="59"/>
      <c r="H539" s="40"/>
      <c r="I539" s="41"/>
    </row>
    <row r="540" spans="4:9" s="6" customFormat="1" x14ac:dyDescent="0.2">
      <c r="D540" s="58"/>
      <c r="E540" s="58"/>
      <c r="F540" s="58"/>
      <c r="G540" s="59"/>
      <c r="H540" s="40"/>
      <c r="I540" s="41"/>
    </row>
    <row r="541" spans="4:9" s="6" customFormat="1" x14ac:dyDescent="0.2">
      <c r="D541" s="58"/>
      <c r="E541" s="58"/>
      <c r="F541" s="58"/>
      <c r="G541" s="59"/>
      <c r="H541" s="40"/>
      <c r="I541" s="41"/>
    </row>
    <row r="542" spans="4:9" s="6" customFormat="1" x14ac:dyDescent="0.2">
      <c r="D542" s="58"/>
      <c r="E542" s="58"/>
      <c r="F542" s="58"/>
      <c r="G542" s="59"/>
      <c r="H542" s="40"/>
      <c r="I542" s="41"/>
    </row>
    <row r="543" spans="4:9" s="6" customFormat="1" x14ac:dyDescent="0.2">
      <c r="D543" s="58"/>
      <c r="E543" s="58"/>
      <c r="F543" s="58"/>
      <c r="G543" s="59"/>
      <c r="H543" s="40"/>
      <c r="I543" s="41"/>
    </row>
    <row r="544" spans="4:9" s="6" customFormat="1" x14ac:dyDescent="0.2">
      <c r="D544" s="58"/>
      <c r="E544" s="58"/>
      <c r="F544" s="58"/>
      <c r="G544" s="59"/>
      <c r="H544" s="40"/>
      <c r="I544" s="41"/>
    </row>
    <row r="545" spans="4:9" s="6" customFormat="1" x14ac:dyDescent="0.2">
      <c r="D545" s="58"/>
      <c r="E545" s="58"/>
      <c r="F545" s="58"/>
      <c r="G545" s="59"/>
      <c r="H545" s="40"/>
      <c r="I545" s="41"/>
    </row>
    <row r="546" spans="4:9" s="6" customFormat="1" x14ac:dyDescent="0.2">
      <c r="D546" s="58"/>
      <c r="E546" s="58"/>
      <c r="F546" s="58"/>
      <c r="G546" s="59"/>
      <c r="H546" s="40"/>
      <c r="I546" s="41"/>
    </row>
    <row r="547" spans="4:9" s="6" customFormat="1" x14ac:dyDescent="0.2">
      <c r="D547" s="58"/>
      <c r="E547" s="58"/>
      <c r="F547" s="58"/>
      <c r="G547" s="59"/>
      <c r="H547" s="40"/>
      <c r="I547" s="41"/>
    </row>
    <row r="548" spans="4:9" s="6" customFormat="1" x14ac:dyDescent="0.2">
      <c r="D548" s="58"/>
      <c r="E548" s="58"/>
      <c r="F548" s="58"/>
      <c r="G548" s="59"/>
      <c r="H548" s="40"/>
      <c r="I548" s="41"/>
    </row>
    <row r="549" spans="4:9" s="6" customFormat="1" x14ac:dyDescent="0.2">
      <c r="D549" s="58"/>
      <c r="E549" s="58"/>
      <c r="F549" s="58"/>
      <c r="G549" s="59"/>
      <c r="H549" s="40"/>
      <c r="I549" s="41"/>
    </row>
    <row r="550" spans="4:9" s="6" customFormat="1" x14ac:dyDescent="0.2">
      <c r="D550" s="58"/>
      <c r="E550" s="58"/>
      <c r="F550" s="58"/>
      <c r="G550" s="59"/>
      <c r="H550" s="40"/>
      <c r="I550" s="41"/>
    </row>
    <row r="551" spans="4:9" s="6" customFormat="1" x14ac:dyDescent="0.2">
      <c r="D551" s="58"/>
      <c r="E551" s="58"/>
      <c r="F551" s="58"/>
      <c r="G551" s="59"/>
      <c r="H551" s="40"/>
      <c r="I551" s="41"/>
    </row>
    <row r="552" spans="4:9" s="6" customFormat="1" x14ac:dyDescent="0.2">
      <c r="D552" s="58"/>
      <c r="E552" s="58"/>
      <c r="F552" s="58"/>
      <c r="G552" s="59"/>
      <c r="H552" s="40"/>
      <c r="I552" s="41"/>
    </row>
    <row r="553" spans="4:9" s="6" customFormat="1" x14ac:dyDescent="0.2">
      <c r="D553" s="58"/>
      <c r="E553" s="58"/>
      <c r="F553" s="58"/>
      <c r="G553" s="59"/>
      <c r="H553" s="40"/>
      <c r="I553" s="41"/>
    </row>
    <row r="554" spans="4:9" s="6" customFormat="1" x14ac:dyDescent="0.2">
      <c r="D554" s="58"/>
      <c r="E554" s="58"/>
      <c r="F554" s="58"/>
      <c r="G554" s="59"/>
      <c r="H554" s="40"/>
      <c r="I554" s="41"/>
    </row>
    <row r="555" spans="4:9" s="6" customFormat="1" x14ac:dyDescent="0.2">
      <c r="D555" s="58"/>
      <c r="E555" s="58"/>
      <c r="F555" s="58"/>
      <c r="G555" s="59"/>
      <c r="H555" s="40"/>
      <c r="I555" s="41"/>
    </row>
    <row r="556" spans="4:9" s="6" customFormat="1" x14ac:dyDescent="0.2">
      <c r="D556" s="58"/>
      <c r="E556" s="58"/>
      <c r="F556" s="58"/>
      <c r="G556" s="59"/>
      <c r="H556" s="40"/>
      <c r="I556" s="41"/>
    </row>
    <row r="557" spans="4:9" s="6" customFormat="1" x14ac:dyDescent="0.2">
      <c r="D557" s="58"/>
      <c r="E557" s="58"/>
      <c r="F557" s="58"/>
      <c r="G557" s="59"/>
      <c r="H557" s="40"/>
      <c r="I557" s="41"/>
    </row>
    <row r="558" spans="4:9" s="6" customFormat="1" x14ac:dyDescent="0.2">
      <c r="D558" s="58"/>
      <c r="E558" s="58"/>
      <c r="F558" s="58"/>
      <c r="G558" s="59"/>
      <c r="H558" s="40"/>
      <c r="I558" s="41"/>
    </row>
    <row r="559" spans="4:9" s="6" customFormat="1" x14ac:dyDescent="0.2">
      <c r="D559" s="58"/>
      <c r="E559" s="58"/>
      <c r="F559" s="58"/>
      <c r="G559" s="59"/>
      <c r="H559" s="40"/>
      <c r="I559" s="41"/>
    </row>
    <row r="560" spans="4:9" s="6" customFormat="1" x14ac:dyDescent="0.2">
      <c r="D560" s="58"/>
      <c r="E560" s="58"/>
      <c r="F560" s="58"/>
      <c r="G560" s="59"/>
      <c r="H560" s="40"/>
      <c r="I560" s="41"/>
    </row>
    <row r="561" spans="4:9" s="6" customFormat="1" x14ac:dyDescent="0.2">
      <c r="D561" s="58"/>
      <c r="E561" s="58"/>
      <c r="F561" s="58"/>
      <c r="G561" s="59"/>
      <c r="H561" s="40"/>
      <c r="I561" s="41"/>
    </row>
    <row r="562" spans="4:9" s="6" customFormat="1" x14ac:dyDescent="0.2">
      <c r="D562" s="58"/>
      <c r="E562" s="58"/>
      <c r="F562" s="58"/>
      <c r="G562" s="59"/>
      <c r="H562" s="40"/>
      <c r="I562" s="41"/>
    </row>
    <row r="563" spans="4:9" s="6" customFormat="1" x14ac:dyDescent="0.2">
      <c r="D563" s="58"/>
      <c r="E563" s="58"/>
      <c r="F563" s="58"/>
      <c r="G563" s="59"/>
      <c r="H563" s="40"/>
      <c r="I563" s="41"/>
    </row>
    <row r="564" spans="4:9" s="6" customFormat="1" x14ac:dyDescent="0.2">
      <c r="D564" s="58"/>
      <c r="E564" s="58"/>
      <c r="F564" s="58"/>
      <c r="G564" s="59"/>
      <c r="H564" s="40"/>
      <c r="I564" s="41"/>
    </row>
    <row r="565" spans="4:9" s="6" customFormat="1" x14ac:dyDescent="0.2">
      <c r="D565" s="58"/>
      <c r="E565" s="58"/>
      <c r="F565" s="58"/>
      <c r="G565" s="59"/>
      <c r="H565" s="40"/>
      <c r="I565" s="41"/>
    </row>
    <row r="566" spans="4:9" s="6" customFormat="1" x14ac:dyDescent="0.2">
      <c r="D566" s="58"/>
      <c r="E566" s="58"/>
      <c r="F566" s="58"/>
      <c r="G566" s="59"/>
      <c r="H566" s="40"/>
      <c r="I566" s="41"/>
    </row>
    <row r="567" spans="4:9" s="6" customFormat="1" x14ac:dyDescent="0.2">
      <c r="D567" s="58"/>
      <c r="E567" s="58"/>
      <c r="F567" s="58"/>
      <c r="G567" s="59"/>
      <c r="H567" s="40"/>
      <c r="I567" s="41"/>
    </row>
    <row r="568" spans="4:9" s="6" customFormat="1" x14ac:dyDescent="0.2">
      <c r="D568" s="58"/>
      <c r="E568" s="58"/>
      <c r="F568" s="58"/>
      <c r="G568" s="59"/>
      <c r="H568" s="40"/>
      <c r="I568" s="41"/>
    </row>
    <row r="569" spans="4:9" s="6" customFormat="1" x14ac:dyDescent="0.2">
      <c r="D569" s="58"/>
      <c r="E569" s="58"/>
      <c r="F569" s="58"/>
      <c r="G569" s="59"/>
      <c r="H569" s="40"/>
      <c r="I569" s="41"/>
    </row>
    <row r="570" spans="4:9" s="6" customFormat="1" x14ac:dyDescent="0.2">
      <c r="D570" s="58"/>
      <c r="E570" s="58"/>
      <c r="F570" s="58"/>
      <c r="G570" s="59"/>
      <c r="H570" s="40"/>
      <c r="I570" s="41"/>
    </row>
    <row r="571" spans="4:9" s="6" customFormat="1" x14ac:dyDescent="0.2">
      <c r="D571" s="58"/>
      <c r="E571" s="58"/>
      <c r="F571" s="58"/>
      <c r="G571" s="59"/>
      <c r="H571" s="40"/>
      <c r="I571" s="41"/>
    </row>
    <row r="572" spans="4:9" s="6" customFormat="1" x14ac:dyDescent="0.2">
      <c r="D572" s="58"/>
      <c r="E572" s="58"/>
      <c r="F572" s="58"/>
      <c r="G572" s="59"/>
      <c r="H572" s="40"/>
      <c r="I572" s="41"/>
    </row>
    <row r="573" spans="4:9" s="6" customFormat="1" x14ac:dyDescent="0.2">
      <c r="D573" s="58"/>
      <c r="E573" s="58"/>
      <c r="F573" s="58"/>
      <c r="G573" s="59"/>
      <c r="H573" s="40"/>
      <c r="I573" s="41"/>
    </row>
    <row r="574" spans="4:9" s="6" customFormat="1" x14ac:dyDescent="0.2">
      <c r="D574" s="58"/>
      <c r="E574" s="58"/>
      <c r="F574" s="58"/>
      <c r="G574" s="59"/>
      <c r="H574" s="40"/>
      <c r="I574" s="41"/>
    </row>
    <row r="575" spans="4:9" s="6" customFormat="1" x14ac:dyDescent="0.2">
      <c r="D575" s="58"/>
      <c r="E575" s="58"/>
      <c r="F575" s="58"/>
      <c r="G575" s="59"/>
      <c r="H575" s="40"/>
      <c r="I575" s="41"/>
    </row>
    <row r="576" spans="4:9" s="6" customFormat="1" x14ac:dyDescent="0.2">
      <c r="D576" s="58"/>
      <c r="E576" s="58"/>
      <c r="F576" s="58"/>
      <c r="G576" s="59"/>
      <c r="H576" s="40"/>
      <c r="I576" s="41"/>
    </row>
    <row r="577" spans="4:9" s="6" customFormat="1" x14ac:dyDescent="0.2">
      <c r="D577" s="58"/>
      <c r="E577" s="58"/>
      <c r="F577" s="58"/>
      <c r="G577" s="59"/>
      <c r="H577" s="40"/>
      <c r="I577" s="41"/>
    </row>
    <row r="578" spans="4:9" s="6" customFormat="1" x14ac:dyDescent="0.2">
      <c r="D578" s="58"/>
      <c r="E578" s="58"/>
      <c r="F578" s="58"/>
      <c r="G578" s="59"/>
      <c r="H578" s="40"/>
      <c r="I578" s="41"/>
    </row>
    <row r="579" spans="4:9" s="6" customFormat="1" x14ac:dyDescent="0.2">
      <c r="D579" s="58"/>
      <c r="E579" s="58"/>
      <c r="F579" s="58"/>
      <c r="G579" s="59"/>
      <c r="H579" s="40"/>
      <c r="I579" s="41"/>
    </row>
    <row r="580" spans="4:9" s="6" customFormat="1" x14ac:dyDescent="0.2">
      <c r="D580" s="58"/>
      <c r="E580" s="58"/>
      <c r="F580" s="58"/>
      <c r="G580" s="59"/>
      <c r="H580" s="40"/>
      <c r="I580" s="41"/>
    </row>
    <row r="581" spans="4:9" s="6" customFormat="1" x14ac:dyDescent="0.2">
      <c r="D581" s="58"/>
      <c r="E581" s="58"/>
      <c r="F581" s="58"/>
      <c r="G581" s="59"/>
      <c r="H581" s="40"/>
      <c r="I581" s="41"/>
    </row>
    <row r="582" spans="4:9" s="6" customFormat="1" x14ac:dyDescent="0.2">
      <c r="D582" s="58"/>
      <c r="E582" s="58"/>
      <c r="F582" s="58"/>
      <c r="G582" s="59"/>
      <c r="H582" s="40"/>
      <c r="I582" s="41"/>
    </row>
    <row r="583" spans="4:9" s="6" customFormat="1" x14ac:dyDescent="0.2">
      <c r="D583" s="58"/>
      <c r="E583" s="58"/>
      <c r="F583" s="58"/>
      <c r="G583" s="59"/>
      <c r="H583" s="40"/>
      <c r="I583" s="41"/>
    </row>
    <row r="584" spans="4:9" s="6" customFormat="1" x14ac:dyDescent="0.2">
      <c r="D584" s="58"/>
      <c r="E584" s="58"/>
      <c r="F584" s="58"/>
      <c r="G584" s="59"/>
      <c r="H584" s="40"/>
      <c r="I584" s="41"/>
    </row>
    <row r="585" spans="4:9" s="6" customFormat="1" x14ac:dyDescent="0.2">
      <c r="D585" s="58"/>
      <c r="E585" s="58"/>
      <c r="F585" s="58"/>
      <c r="G585" s="59"/>
      <c r="H585" s="40"/>
      <c r="I585" s="41"/>
    </row>
    <row r="586" spans="4:9" s="6" customFormat="1" x14ac:dyDescent="0.2">
      <c r="D586" s="58"/>
      <c r="E586" s="58"/>
      <c r="F586" s="58"/>
      <c r="G586" s="59"/>
      <c r="H586" s="40"/>
      <c r="I586" s="41"/>
    </row>
    <row r="587" spans="4:9" s="6" customFormat="1" x14ac:dyDescent="0.2">
      <c r="D587" s="58"/>
      <c r="E587" s="58"/>
      <c r="F587" s="58"/>
      <c r="G587" s="59"/>
      <c r="H587" s="40"/>
      <c r="I587" s="41"/>
    </row>
    <row r="588" spans="4:9" s="6" customFormat="1" x14ac:dyDescent="0.2">
      <c r="D588" s="58"/>
      <c r="E588" s="58"/>
      <c r="F588" s="58"/>
      <c r="G588" s="59"/>
      <c r="H588" s="40"/>
      <c r="I588" s="41"/>
    </row>
    <row r="589" spans="4:9" s="6" customFormat="1" x14ac:dyDescent="0.2">
      <c r="D589" s="58"/>
      <c r="E589" s="58"/>
      <c r="F589" s="58"/>
      <c r="G589" s="59"/>
      <c r="H589" s="40"/>
      <c r="I589" s="41"/>
    </row>
    <row r="590" spans="4:9" s="6" customFormat="1" x14ac:dyDescent="0.2">
      <c r="D590" s="58"/>
      <c r="E590" s="58"/>
      <c r="F590" s="58"/>
      <c r="G590" s="59"/>
      <c r="H590" s="40"/>
      <c r="I590" s="41"/>
    </row>
    <row r="591" spans="4:9" s="6" customFormat="1" x14ac:dyDescent="0.2">
      <c r="D591" s="58"/>
      <c r="E591" s="58"/>
      <c r="F591" s="58"/>
      <c r="G591" s="59"/>
      <c r="H591" s="40"/>
      <c r="I591" s="41"/>
    </row>
    <row r="592" spans="4:9" s="6" customFormat="1" x14ac:dyDescent="0.2">
      <c r="D592" s="58"/>
      <c r="E592" s="58"/>
      <c r="F592" s="58"/>
      <c r="G592" s="59"/>
      <c r="H592" s="40"/>
      <c r="I592" s="41"/>
    </row>
    <row r="593" spans="4:9" s="6" customFormat="1" x14ac:dyDescent="0.2">
      <c r="D593" s="58"/>
      <c r="E593" s="58"/>
      <c r="F593" s="58"/>
      <c r="G593" s="59"/>
      <c r="H593" s="40"/>
      <c r="I593" s="41"/>
    </row>
    <row r="594" spans="4:9" s="6" customFormat="1" x14ac:dyDescent="0.2">
      <c r="D594" s="58"/>
      <c r="E594" s="58"/>
      <c r="F594" s="58"/>
      <c r="G594" s="59"/>
      <c r="H594" s="40"/>
      <c r="I594" s="41"/>
    </row>
    <row r="595" spans="4:9" s="6" customFormat="1" x14ac:dyDescent="0.2">
      <c r="D595" s="58"/>
      <c r="E595" s="58"/>
      <c r="F595" s="58"/>
      <c r="G595" s="59"/>
      <c r="H595" s="40"/>
      <c r="I595" s="41"/>
    </row>
    <row r="596" spans="4:9" s="6" customFormat="1" x14ac:dyDescent="0.2">
      <c r="D596" s="58"/>
      <c r="E596" s="58"/>
      <c r="F596" s="58"/>
      <c r="G596" s="59"/>
      <c r="H596" s="40"/>
      <c r="I596" s="41"/>
    </row>
    <row r="597" spans="4:9" s="6" customFormat="1" x14ac:dyDescent="0.2">
      <c r="D597" s="58"/>
      <c r="E597" s="58"/>
      <c r="F597" s="58"/>
      <c r="G597" s="59"/>
      <c r="H597" s="40"/>
      <c r="I597" s="41"/>
    </row>
    <row r="598" spans="4:9" s="6" customFormat="1" x14ac:dyDescent="0.2">
      <c r="D598" s="58"/>
      <c r="E598" s="58"/>
      <c r="F598" s="58"/>
      <c r="G598" s="59"/>
      <c r="H598" s="40"/>
      <c r="I598" s="41"/>
    </row>
    <row r="599" spans="4:9" s="6" customFormat="1" x14ac:dyDescent="0.2">
      <c r="D599" s="58"/>
      <c r="E599" s="58"/>
      <c r="F599" s="58"/>
      <c r="G599" s="59"/>
      <c r="H599" s="40"/>
      <c r="I599" s="41"/>
    </row>
    <row r="600" spans="4:9" s="6" customFormat="1" x14ac:dyDescent="0.2">
      <c r="D600" s="58"/>
      <c r="E600" s="58"/>
      <c r="F600" s="58"/>
      <c r="G600" s="59"/>
      <c r="H600" s="40"/>
      <c r="I600" s="41"/>
    </row>
    <row r="601" spans="4:9" s="6" customFormat="1" x14ac:dyDescent="0.2">
      <c r="D601" s="58"/>
      <c r="E601" s="58"/>
      <c r="F601" s="58"/>
      <c r="G601" s="59"/>
      <c r="H601" s="40"/>
      <c r="I601" s="41"/>
    </row>
    <row r="602" spans="4:9" s="6" customFormat="1" x14ac:dyDescent="0.2">
      <c r="D602" s="58"/>
      <c r="E602" s="58"/>
      <c r="F602" s="58"/>
      <c r="G602" s="59"/>
      <c r="H602" s="40"/>
      <c r="I602" s="41"/>
    </row>
    <row r="603" spans="4:9" s="6" customFormat="1" x14ac:dyDescent="0.2">
      <c r="D603" s="58"/>
      <c r="E603" s="58"/>
      <c r="F603" s="58"/>
      <c r="G603" s="59"/>
      <c r="H603" s="40"/>
      <c r="I603" s="41"/>
    </row>
    <row r="604" spans="4:9" s="6" customFormat="1" x14ac:dyDescent="0.2">
      <c r="D604" s="58"/>
      <c r="E604" s="58"/>
      <c r="F604" s="58"/>
      <c r="G604" s="59"/>
      <c r="H604" s="40"/>
      <c r="I604" s="41"/>
    </row>
    <row r="605" spans="4:9" s="6" customFormat="1" x14ac:dyDescent="0.2">
      <c r="D605" s="58"/>
      <c r="E605" s="58"/>
      <c r="F605" s="58"/>
      <c r="G605" s="59"/>
      <c r="H605" s="40"/>
      <c r="I605" s="41"/>
    </row>
    <row r="606" spans="4:9" s="6" customFormat="1" x14ac:dyDescent="0.2">
      <c r="D606" s="58"/>
      <c r="E606" s="58"/>
      <c r="F606" s="58"/>
      <c r="G606" s="59"/>
      <c r="H606" s="40"/>
      <c r="I606" s="41"/>
    </row>
    <row r="607" spans="4:9" s="6" customFormat="1" x14ac:dyDescent="0.2">
      <c r="D607" s="58"/>
      <c r="E607" s="58"/>
      <c r="F607" s="58"/>
      <c r="G607" s="59"/>
      <c r="H607" s="40"/>
      <c r="I607" s="41"/>
    </row>
    <row r="608" spans="4:9" s="6" customFormat="1" x14ac:dyDescent="0.2">
      <c r="D608" s="58"/>
      <c r="E608" s="58"/>
      <c r="F608" s="58"/>
      <c r="G608" s="59"/>
      <c r="H608" s="40"/>
      <c r="I608" s="41"/>
    </row>
    <row r="609" spans="4:9" s="6" customFormat="1" x14ac:dyDescent="0.2">
      <c r="D609" s="58"/>
      <c r="E609" s="58"/>
      <c r="F609" s="58"/>
      <c r="G609" s="59"/>
      <c r="H609" s="40"/>
      <c r="I609" s="41"/>
    </row>
    <row r="610" spans="4:9" s="6" customFormat="1" x14ac:dyDescent="0.2">
      <c r="D610" s="58"/>
      <c r="E610" s="58"/>
      <c r="F610" s="58"/>
      <c r="G610" s="59"/>
      <c r="H610" s="40"/>
      <c r="I610" s="41"/>
    </row>
    <row r="611" spans="4:9" s="6" customFormat="1" x14ac:dyDescent="0.2">
      <c r="D611" s="58"/>
      <c r="E611" s="58"/>
      <c r="F611" s="58"/>
      <c r="G611" s="59"/>
      <c r="H611" s="40"/>
      <c r="I611" s="41"/>
    </row>
    <row r="612" spans="4:9" s="6" customFormat="1" x14ac:dyDescent="0.2">
      <c r="D612" s="58"/>
      <c r="E612" s="58"/>
      <c r="F612" s="58"/>
      <c r="G612" s="59"/>
      <c r="H612" s="40"/>
      <c r="I612" s="41"/>
    </row>
    <row r="613" spans="4:9" s="6" customFormat="1" x14ac:dyDescent="0.2">
      <c r="D613" s="58"/>
      <c r="E613" s="58"/>
      <c r="F613" s="58"/>
      <c r="G613" s="59"/>
      <c r="H613" s="40"/>
      <c r="I613" s="41"/>
    </row>
    <row r="614" spans="4:9" s="6" customFormat="1" x14ac:dyDescent="0.2">
      <c r="D614" s="58"/>
      <c r="E614" s="58"/>
      <c r="F614" s="58"/>
      <c r="G614" s="59"/>
      <c r="H614" s="40"/>
      <c r="I614" s="41"/>
    </row>
    <row r="615" spans="4:9" s="6" customFormat="1" x14ac:dyDescent="0.2">
      <c r="D615" s="58"/>
      <c r="E615" s="58"/>
      <c r="F615" s="58"/>
      <c r="G615" s="59"/>
      <c r="H615" s="40"/>
      <c r="I615" s="41"/>
    </row>
    <row r="616" spans="4:9" s="6" customFormat="1" x14ac:dyDescent="0.2">
      <c r="D616" s="58"/>
      <c r="E616" s="58"/>
      <c r="F616" s="58"/>
      <c r="G616" s="59"/>
      <c r="H616" s="40"/>
      <c r="I616" s="41"/>
    </row>
    <row r="617" spans="4:9" s="6" customFormat="1" x14ac:dyDescent="0.2">
      <c r="D617" s="58"/>
      <c r="E617" s="58"/>
      <c r="F617" s="58"/>
      <c r="G617" s="59"/>
      <c r="H617" s="40"/>
      <c r="I617" s="41"/>
    </row>
    <row r="618" spans="4:9" s="6" customFormat="1" x14ac:dyDescent="0.2">
      <c r="D618" s="58"/>
      <c r="E618" s="58"/>
      <c r="F618" s="58"/>
      <c r="G618" s="59"/>
      <c r="H618" s="40"/>
      <c r="I618" s="41"/>
    </row>
    <row r="619" spans="4:9" s="6" customFormat="1" x14ac:dyDescent="0.2">
      <c r="D619" s="58"/>
      <c r="E619" s="58"/>
      <c r="F619" s="58"/>
      <c r="G619" s="59"/>
      <c r="H619" s="40"/>
      <c r="I619" s="41"/>
    </row>
    <row r="620" spans="4:9" s="6" customFormat="1" x14ac:dyDescent="0.2">
      <c r="D620" s="58"/>
      <c r="E620" s="58"/>
      <c r="F620" s="58"/>
      <c r="G620" s="59"/>
      <c r="H620" s="40"/>
      <c r="I620" s="41"/>
    </row>
    <row r="621" spans="4:9" s="6" customFormat="1" x14ac:dyDescent="0.2">
      <c r="D621" s="58"/>
      <c r="E621" s="58"/>
      <c r="F621" s="58"/>
      <c r="G621" s="59"/>
      <c r="H621" s="40"/>
      <c r="I621" s="41"/>
    </row>
    <row r="622" spans="4:9" s="6" customFormat="1" x14ac:dyDescent="0.2">
      <c r="D622" s="58"/>
      <c r="E622" s="58"/>
      <c r="F622" s="58"/>
      <c r="G622" s="59"/>
      <c r="H622" s="40"/>
      <c r="I622" s="41"/>
    </row>
    <row r="623" spans="4:9" s="6" customFormat="1" x14ac:dyDescent="0.2">
      <c r="D623" s="58"/>
      <c r="E623" s="58"/>
      <c r="F623" s="58"/>
      <c r="G623" s="59"/>
      <c r="H623" s="40"/>
      <c r="I623" s="41"/>
    </row>
    <row r="624" spans="4:9" s="6" customFormat="1" x14ac:dyDescent="0.2">
      <c r="D624" s="58"/>
      <c r="E624" s="58"/>
      <c r="F624" s="58"/>
      <c r="G624" s="59"/>
      <c r="H624" s="40"/>
      <c r="I624" s="41"/>
    </row>
    <row r="625" spans="4:9" s="6" customFormat="1" x14ac:dyDescent="0.2">
      <c r="D625" s="58"/>
      <c r="E625" s="58"/>
      <c r="F625" s="58"/>
      <c r="G625" s="59"/>
      <c r="H625" s="40"/>
      <c r="I625" s="41"/>
    </row>
    <row r="626" spans="4:9" s="6" customFormat="1" x14ac:dyDescent="0.2">
      <c r="D626" s="58"/>
      <c r="E626" s="58"/>
      <c r="F626" s="58"/>
      <c r="G626" s="59"/>
      <c r="H626" s="40"/>
      <c r="I626" s="41"/>
    </row>
    <row r="627" spans="4:9" s="6" customFormat="1" x14ac:dyDescent="0.2">
      <c r="D627" s="58"/>
      <c r="E627" s="58"/>
      <c r="F627" s="58"/>
      <c r="G627" s="59"/>
      <c r="H627" s="40"/>
      <c r="I627" s="41"/>
    </row>
    <row r="628" spans="4:9" s="6" customFormat="1" x14ac:dyDescent="0.2">
      <c r="D628" s="58"/>
      <c r="E628" s="58"/>
      <c r="F628" s="58"/>
      <c r="G628" s="59"/>
      <c r="H628" s="40"/>
      <c r="I628" s="41"/>
    </row>
    <row r="629" spans="4:9" s="6" customFormat="1" x14ac:dyDescent="0.2">
      <c r="D629" s="58"/>
      <c r="E629" s="58"/>
      <c r="F629" s="58"/>
      <c r="G629" s="59"/>
      <c r="H629" s="40"/>
      <c r="I629" s="41"/>
    </row>
    <row r="630" spans="4:9" s="6" customFormat="1" x14ac:dyDescent="0.2">
      <c r="D630" s="58"/>
      <c r="E630" s="58"/>
      <c r="F630" s="58"/>
      <c r="G630" s="59"/>
      <c r="H630" s="40"/>
      <c r="I630" s="41"/>
    </row>
    <row r="631" spans="4:9" s="6" customFormat="1" x14ac:dyDescent="0.2">
      <c r="D631" s="58"/>
      <c r="E631" s="58"/>
      <c r="F631" s="58"/>
      <c r="G631" s="59"/>
      <c r="H631" s="40"/>
      <c r="I631" s="41"/>
    </row>
    <row r="632" spans="4:9" s="6" customFormat="1" x14ac:dyDescent="0.2">
      <c r="D632" s="58"/>
      <c r="E632" s="58"/>
      <c r="F632" s="58"/>
      <c r="G632" s="59"/>
      <c r="H632" s="40"/>
      <c r="I632" s="41"/>
    </row>
    <row r="633" spans="4:9" s="6" customFormat="1" x14ac:dyDescent="0.2">
      <c r="D633" s="58"/>
      <c r="E633" s="58"/>
      <c r="F633" s="58"/>
      <c r="G633" s="59"/>
      <c r="H633" s="40"/>
      <c r="I633" s="41"/>
    </row>
    <row r="634" spans="4:9" s="6" customFormat="1" x14ac:dyDescent="0.2">
      <c r="D634" s="58"/>
      <c r="E634" s="58"/>
      <c r="F634" s="58"/>
      <c r="G634" s="59"/>
      <c r="H634" s="40"/>
      <c r="I634" s="41"/>
    </row>
    <row r="635" spans="4:9" s="6" customFormat="1" x14ac:dyDescent="0.2">
      <c r="D635" s="58"/>
      <c r="E635" s="58"/>
      <c r="F635" s="58"/>
      <c r="G635" s="59"/>
      <c r="H635" s="40"/>
      <c r="I635" s="41"/>
    </row>
    <row r="636" spans="4:9" s="6" customFormat="1" x14ac:dyDescent="0.2">
      <c r="D636" s="58"/>
      <c r="E636" s="58"/>
      <c r="F636" s="58"/>
      <c r="G636" s="59"/>
      <c r="H636" s="40"/>
      <c r="I636" s="41"/>
    </row>
    <row r="637" spans="4:9" s="6" customFormat="1" x14ac:dyDescent="0.2">
      <c r="D637" s="58"/>
      <c r="E637" s="58"/>
      <c r="F637" s="58"/>
      <c r="G637" s="59"/>
      <c r="H637" s="40"/>
      <c r="I637" s="41"/>
    </row>
    <row r="638" spans="4:9" s="6" customFormat="1" x14ac:dyDescent="0.2">
      <c r="D638" s="58"/>
      <c r="E638" s="58"/>
      <c r="F638" s="58"/>
      <c r="G638" s="59"/>
      <c r="H638" s="40"/>
      <c r="I638" s="41"/>
    </row>
    <row r="639" spans="4:9" s="6" customFormat="1" x14ac:dyDescent="0.2">
      <c r="D639" s="58"/>
      <c r="E639" s="58"/>
      <c r="F639" s="58"/>
      <c r="G639" s="59"/>
      <c r="H639" s="40"/>
      <c r="I639" s="41"/>
    </row>
    <row r="640" spans="4:9" s="6" customFormat="1" x14ac:dyDescent="0.2">
      <c r="D640" s="58"/>
      <c r="E640" s="58"/>
      <c r="F640" s="58"/>
      <c r="G640" s="59"/>
      <c r="H640" s="40"/>
      <c r="I640" s="41"/>
    </row>
    <row r="641" spans="4:9" s="6" customFormat="1" x14ac:dyDescent="0.2">
      <c r="D641" s="58"/>
      <c r="E641" s="58"/>
      <c r="F641" s="58"/>
      <c r="G641" s="59"/>
      <c r="H641" s="40"/>
      <c r="I641" s="41"/>
    </row>
    <row r="642" spans="4:9" s="6" customFormat="1" x14ac:dyDescent="0.2">
      <c r="D642" s="58"/>
      <c r="E642" s="58"/>
      <c r="F642" s="58"/>
      <c r="G642" s="59"/>
      <c r="H642" s="40"/>
      <c r="I642" s="41"/>
    </row>
    <row r="643" spans="4:9" s="6" customFormat="1" x14ac:dyDescent="0.2">
      <c r="D643" s="58"/>
      <c r="E643" s="58"/>
      <c r="F643" s="58"/>
      <c r="G643" s="59"/>
      <c r="H643" s="40"/>
      <c r="I643" s="41"/>
    </row>
    <row r="644" spans="4:9" s="6" customFormat="1" x14ac:dyDescent="0.2">
      <c r="D644" s="58"/>
      <c r="E644" s="58"/>
      <c r="F644" s="58"/>
      <c r="G644" s="59"/>
      <c r="H644" s="40"/>
      <c r="I644" s="41"/>
    </row>
    <row r="645" spans="4:9" s="6" customFormat="1" x14ac:dyDescent="0.2">
      <c r="D645" s="58"/>
      <c r="E645" s="58"/>
      <c r="F645" s="58"/>
      <c r="G645" s="59"/>
      <c r="H645" s="40"/>
      <c r="I645" s="41"/>
    </row>
    <row r="646" spans="4:9" s="6" customFormat="1" x14ac:dyDescent="0.2">
      <c r="D646" s="58"/>
      <c r="E646" s="58"/>
      <c r="F646" s="58"/>
      <c r="G646" s="59"/>
      <c r="H646" s="40"/>
      <c r="I646" s="41"/>
    </row>
    <row r="647" spans="4:9" s="6" customFormat="1" x14ac:dyDescent="0.2">
      <c r="D647" s="58"/>
      <c r="E647" s="58"/>
      <c r="F647" s="58"/>
      <c r="G647" s="59"/>
      <c r="H647" s="40"/>
      <c r="I647" s="41"/>
    </row>
    <row r="648" spans="4:9" s="6" customFormat="1" x14ac:dyDescent="0.2">
      <c r="D648" s="58"/>
      <c r="E648" s="58"/>
      <c r="F648" s="58"/>
      <c r="G648" s="59"/>
      <c r="H648" s="40"/>
      <c r="I648" s="41"/>
    </row>
    <row r="649" spans="4:9" s="6" customFormat="1" x14ac:dyDescent="0.2">
      <c r="D649" s="58"/>
      <c r="E649" s="58"/>
      <c r="F649" s="58"/>
      <c r="G649" s="59"/>
      <c r="H649" s="40"/>
      <c r="I649" s="41"/>
    </row>
    <row r="650" spans="4:9" s="6" customFormat="1" x14ac:dyDescent="0.2">
      <c r="D650" s="58"/>
      <c r="E650" s="58"/>
      <c r="F650" s="58"/>
      <c r="G650" s="59"/>
      <c r="H650" s="40"/>
      <c r="I650" s="41"/>
    </row>
    <row r="651" spans="4:9" s="6" customFormat="1" x14ac:dyDescent="0.2">
      <c r="D651" s="58"/>
      <c r="E651" s="58"/>
      <c r="F651" s="58"/>
      <c r="G651" s="59"/>
      <c r="H651" s="40"/>
      <c r="I651" s="41"/>
    </row>
    <row r="652" spans="4:9" s="6" customFormat="1" x14ac:dyDescent="0.2">
      <c r="D652" s="58"/>
      <c r="E652" s="58"/>
      <c r="F652" s="58"/>
      <c r="G652" s="59"/>
      <c r="H652" s="40"/>
      <c r="I652" s="41"/>
    </row>
    <row r="653" spans="4:9" s="6" customFormat="1" x14ac:dyDescent="0.2">
      <c r="D653" s="58"/>
      <c r="E653" s="58"/>
      <c r="F653" s="58"/>
      <c r="G653" s="59"/>
      <c r="H653" s="40"/>
      <c r="I653" s="41"/>
    </row>
    <row r="654" spans="4:9" s="6" customFormat="1" x14ac:dyDescent="0.2">
      <c r="D654" s="58"/>
      <c r="E654" s="58"/>
      <c r="F654" s="58"/>
      <c r="G654" s="59"/>
      <c r="H654" s="40"/>
      <c r="I654" s="41"/>
    </row>
    <row r="655" spans="4:9" s="6" customFormat="1" x14ac:dyDescent="0.2">
      <c r="D655" s="58"/>
      <c r="E655" s="58"/>
      <c r="F655" s="58"/>
      <c r="G655" s="59"/>
      <c r="H655" s="40"/>
      <c r="I655" s="41"/>
    </row>
    <row r="656" spans="4:9" s="6" customFormat="1" x14ac:dyDescent="0.2">
      <c r="D656" s="58"/>
      <c r="E656" s="58"/>
      <c r="F656" s="58"/>
      <c r="G656" s="59"/>
      <c r="H656" s="40"/>
      <c r="I656" s="41"/>
    </row>
    <row r="657" spans="4:9" s="6" customFormat="1" x14ac:dyDescent="0.2">
      <c r="D657" s="58"/>
      <c r="E657" s="58"/>
      <c r="F657" s="58"/>
      <c r="G657" s="59"/>
      <c r="H657" s="40"/>
      <c r="I657" s="41"/>
    </row>
    <row r="658" spans="4:9" s="6" customFormat="1" x14ac:dyDescent="0.2">
      <c r="D658" s="58"/>
      <c r="E658" s="58"/>
      <c r="F658" s="58"/>
      <c r="G658" s="59"/>
      <c r="H658" s="40"/>
      <c r="I658" s="41"/>
    </row>
    <row r="659" spans="4:9" s="6" customFormat="1" x14ac:dyDescent="0.2">
      <c r="D659" s="58"/>
      <c r="E659" s="58"/>
      <c r="F659" s="58"/>
      <c r="G659" s="59"/>
      <c r="H659" s="40"/>
      <c r="I659" s="41"/>
    </row>
    <row r="660" spans="4:9" s="6" customFormat="1" x14ac:dyDescent="0.2">
      <c r="D660" s="58"/>
      <c r="E660" s="58"/>
      <c r="F660" s="58"/>
      <c r="G660" s="59"/>
      <c r="H660" s="40"/>
      <c r="I660" s="41"/>
    </row>
    <row r="661" spans="4:9" s="6" customFormat="1" x14ac:dyDescent="0.2">
      <c r="D661" s="58"/>
      <c r="E661" s="58"/>
      <c r="F661" s="58"/>
      <c r="G661" s="59"/>
      <c r="H661" s="40"/>
      <c r="I661" s="41"/>
    </row>
    <row r="662" spans="4:9" s="6" customFormat="1" x14ac:dyDescent="0.2">
      <c r="D662" s="58"/>
      <c r="E662" s="58"/>
      <c r="F662" s="58"/>
      <c r="G662" s="59"/>
      <c r="H662" s="40"/>
      <c r="I662" s="41"/>
    </row>
    <row r="663" spans="4:9" s="6" customFormat="1" x14ac:dyDescent="0.2">
      <c r="D663" s="58"/>
      <c r="E663" s="58"/>
      <c r="F663" s="58"/>
      <c r="G663" s="59"/>
      <c r="H663" s="40"/>
      <c r="I663" s="41"/>
    </row>
    <row r="664" spans="4:9" s="6" customFormat="1" x14ac:dyDescent="0.2">
      <c r="D664" s="58"/>
      <c r="E664" s="58"/>
      <c r="F664" s="58"/>
      <c r="G664" s="59"/>
      <c r="H664" s="40"/>
      <c r="I664" s="41"/>
    </row>
    <row r="665" spans="4:9" s="6" customFormat="1" x14ac:dyDescent="0.2">
      <c r="D665" s="58"/>
      <c r="E665" s="58"/>
      <c r="F665" s="58"/>
      <c r="G665" s="59"/>
      <c r="H665" s="40"/>
      <c r="I665" s="41"/>
    </row>
    <row r="666" spans="4:9" s="6" customFormat="1" x14ac:dyDescent="0.2">
      <c r="D666" s="58"/>
      <c r="E666" s="58"/>
      <c r="F666" s="58"/>
      <c r="G666" s="59"/>
      <c r="H666" s="40"/>
      <c r="I666" s="41"/>
    </row>
    <row r="667" spans="4:9" s="6" customFormat="1" x14ac:dyDescent="0.2">
      <c r="D667" s="58"/>
      <c r="E667" s="58"/>
      <c r="F667" s="58"/>
      <c r="G667" s="59"/>
      <c r="H667" s="40"/>
      <c r="I667" s="41"/>
    </row>
    <row r="668" spans="4:9" s="6" customFormat="1" x14ac:dyDescent="0.2">
      <c r="D668" s="58"/>
      <c r="E668" s="58"/>
      <c r="F668" s="58"/>
      <c r="G668" s="59"/>
      <c r="H668" s="40"/>
      <c r="I668" s="41"/>
    </row>
    <row r="669" spans="4:9" s="6" customFormat="1" x14ac:dyDescent="0.2">
      <c r="D669" s="58"/>
      <c r="E669" s="58"/>
      <c r="F669" s="58"/>
      <c r="G669" s="59"/>
      <c r="H669" s="40"/>
      <c r="I669" s="41"/>
    </row>
    <row r="670" spans="4:9" s="6" customFormat="1" x14ac:dyDescent="0.2">
      <c r="D670" s="58"/>
      <c r="E670" s="58"/>
      <c r="F670" s="58"/>
      <c r="G670" s="59"/>
      <c r="H670" s="40"/>
      <c r="I670" s="41"/>
    </row>
    <row r="671" spans="4:9" s="6" customFormat="1" x14ac:dyDescent="0.2">
      <c r="D671" s="58"/>
      <c r="E671" s="58"/>
      <c r="F671" s="58"/>
      <c r="G671" s="59"/>
      <c r="H671" s="40"/>
      <c r="I671" s="41"/>
    </row>
    <row r="672" spans="4:9" s="6" customFormat="1" x14ac:dyDescent="0.2">
      <c r="D672" s="58"/>
      <c r="E672" s="58"/>
      <c r="F672" s="58"/>
      <c r="G672" s="59"/>
      <c r="H672" s="40"/>
      <c r="I672" s="41"/>
    </row>
    <row r="673" spans="4:9" s="6" customFormat="1" x14ac:dyDescent="0.2">
      <c r="D673" s="58"/>
      <c r="E673" s="58"/>
      <c r="F673" s="58"/>
      <c r="G673" s="59"/>
      <c r="H673" s="40"/>
      <c r="I673" s="41"/>
    </row>
    <row r="674" spans="4:9" s="6" customFormat="1" x14ac:dyDescent="0.2">
      <c r="D674" s="58"/>
      <c r="E674" s="58"/>
      <c r="F674" s="58"/>
      <c r="G674" s="59"/>
      <c r="H674" s="40"/>
      <c r="I674" s="41"/>
    </row>
    <row r="675" spans="4:9" s="6" customFormat="1" x14ac:dyDescent="0.2">
      <c r="D675" s="58"/>
      <c r="E675" s="58"/>
      <c r="F675" s="58"/>
      <c r="G675" s="59"/>
      <c r="H675" s="40"/>
      <c r="I675" s="41"/>
    </row>
    <row r="676" spans="4:9" s="6" customFormat="1" x14ac:dyDescent="0.2">
      <c r="D676" s="58"/>
      <c r="E676" s="58"/>
      <c r="F676" s="58"/>
      <c r="G676" s="59"/>
      <c r="H676" s="40"/>
      <c r="I676" s="41"/>
    </row>
    <row r="677" spans="4:9" s="6" customFormat="1" x14ac:dyDescent="0.2">
      <c r="D677" s="58"/>
      <c r="E677" s="58"/>
      <c r="F677" s="58"/>
      <c r="G677" s="59"/>
      <c r="H677" s="40"/>
      <c r="I677" s="41"/>
    </row>
    <row r="678" spans="4:9" s="6" customFormat="1" x14ac:dyDescent="0.2">
      <c r="D678" s="58"/>
      <c r="E678" s="58"/>
      <c r="F678" s="58"/>
      <c r="G678" s="59"/>
      <c r="H678" s="40"/>
      <c r="I678" s="41"/>
    </row>
    <row r="679" spans="4:9" s="6" customFormat="1" x14ac:dyDescent="0.2">
      <c r="D679" s="58"/>
      <c r="E679" s="58"/>
      <c r="F679" s="58"/>
      <c r="G679" s="59"/>
      <c r="H679" s="40"/>
      <c r="I679" s="41"/>
    </row>
    <row r="680" spans="4:9" s="6" customFormat="1" x14ac:dyDescent="0.2">
      <c r="D680" s="58"/>
      <c r="E680" s="58"/>
      <c r="F680" s="58"/>
      <c r="G680" s="59"/>
      <c r="H680" s="40"/>
      <c r="I680" s="41"/>
    </row>
    <row r="681" spans="4:9" s="6" customFormat="1" x14ac:dyDescent="0.2">
      <c r="D681" s="58"/>
      <c r="E681" s="58"/>
      <c r="F681" s="58"/>
      <c r="G681" s="59"/>
      <c r="H681" s="40"/>
      <c r="I681" s="41"/>
    </row>
    <row r="682" spans="4:9" s="6" customFormat="1" x14ac:dyDescent="0.2">
      <c r="D682" s="58"/>
      <c r="E682" s="58"/>
      <c r="F682" s="58"/>
      <c r="G682" s="59"/>
      <c r="H682" s="40"/>
      <c r="I682" s="41"/>
    </row>
    <row r="683" spans="4:9" s="6" customFormat="1" x14ac:dyDescent="0.2">
      <c r="D683" s="58"/>
      <c r="E683" s="58"/>
      <c r="F683" s="58"/>
      <c r="G683" s="59"/>
      <c r="H683" s="40"/>
      <c r="I683" s="41"/>
    </row>
    <row r="684" spans="4:9" s="6" customFormat="1" x14ac:dyDescent="0.2">
      <c r="D684" s="58"/>
      <c r="E684" s="58"/>
      <c r="F684" s="58"/>
      <c r="G684" s="59"/>
      <c r="H684" s="40"/>
      <c r="I684" s="41"/>
    </row>
    <row r="685" spans="4:9" s="6" customFormat="1" x14ac:dyDescent="0.2">
      <c r="D685" s="58"/>
      <c r="E685" s="58"/>
      <c r="F685" s="58"/>
      <c r="G685" s="59"/>
      <c r="H685" s="40"/>
      <c r="I685" s="41"/>
    </row>
    <row r="686" spans="4:9" s="6" customFormat="1" x14ac:dyDescent="0.2">
      <c r="D686" s="58"/>
      <c r="E686" s="58"/>
      <c r="F686" s="58"/>
      <c r="G686" s="59"/>
      <c r="H686" s="40"/>
      <c r="I686" s="41"/>
    </row>
    <row r="687" spans="4:9" s="6" customFormat="1" x14ac:dyDescent="0.2">
      <c r="D687" s="58"/>
      <c r="E687" s="58"/>
      <c r="F687" s="58"/>
      <c r="G687" s="59"/>
      <c r="H687" s="40"/>
      <c r="I687" s="41"/>
    </row>
    <row r="688" spans="4:9" s="6" customFormat="1" x14ac:dyDescent="0.2">
      <c r="D688" s="58"/>
      <c r="E688" s="58"/>
      <c r="F688" s="58"/>
      <c r="G688" s="59"/>
      <c r="H688" s="40"/>
      <c r="I688" s="41"/>
    </row>
    <row r="689" spans="4:9" s="6" customFormat="1" x14ac:dyDescent="0.2">
      <c r="D689" s="58"/>
      <c r="E689" s="58"/>
      <c r="F689" s="58"/>
      <c r="G689" s="59"/>
      <c r="H689" s="40"/>
      <c r="I689" s="41"/>
    </row>
    <row r="690" spans="4:9" s="6" customFormat="1" x14ac:dyDescent="0.2">
      <c r="D690" s="58"/>
      <c r="E690" s="58"/>
      <c r="F690" s="58"/>
      <c r="G690" s="59"/>
      <c r="H690" s="40"/>
      <c r="I690" s="41"/>
    </row>
    <row r="691" spans="4:9" s="6" customFormat="1" x14ac:dyDescent="0.2">
      <c r="D691" s="58"/>
      <c r="E691" s="58"/>
      <c r="F691" s="58"/>
      <c r="G691" s="59"/>
      <c r="H691" s="40"/>
      <c r="I691" s="41"/>
    </row>
    <row r="692" spans="4:9" s="6" customFormat="1" x14ac:dyDescent="0.2">
      <c r="D692" s="58"/>
      <c r="E692" s="58"/>
      <c r="F692" s="58"/>
      <c r="G692" s="59"/>
      <c r="H692" s="40"/>
      <c r="I692" s="41"/>
    </row>
    <row r="693" spans="4:9" s="6" customFormat="1" x14ac:dyDescent="0.2">
      <c r="D693" s="58"/>
      <c r="E693" s="58"/>
      <c r="F693" s="58"/>
      <c r="G693" s="59"/>
      <c r="H693" s="40"/>
      <c r="I693" s="41"/>
    </row>
    <row r="694" spans="4:9" s="6" customFormat="1" x14ac:dyDescent="0.2">
      <c r="D694" s="58"/>
      <c r="E694" s="58"/>
      <c r="F694" s="58"/>
      <c r="G694" s="59"/>
      <c r="H694" s="40"/>
      <c r="I694" s="41"/>
    </row>
    <row r="695" spans="4:9" s="6" customFormat="1" x14ac:dyDescent="0.2">
      <c r="D695" s="58"/>
      <c r="E695" s="58"/>
      <c r="F695" s="58"/>
      <c r="G695" s="59"/>
      <c r="H695" s="40"/>
      <c r="I695" s="41"/>
    </row>
    <row r="696" spans="4:9" s="6" customFormat="1" x14ac:dyDescent="0.2">
      <c r="D696" s="58"/>
      <c r="E696" s="58"/>
      <c r="F696" s="58"/>
      <c r="G696" s="59"/>
      <c r="H696" s="40"/>
      <c r="I696" s="41"/>
    </row>
    <row r="697" spans="4:9" s="6" customFormat="1" x14ac:dyDescent="0.2">
      <c r="D697" s="58"/>
      <c r="E697" s="58"/>
      <c r="F697" s="58"/>
      <c r="G697" s="59"/>
      <c r="H697" s="40"/>
      <c r="I697" s="41"/>
    </row>
    <row r="698" spans="4:9" s="6" customFormat="1" x14ac:dyDescent="0.2">
      <c r="D698" s="58"/>
      <c r="E698" s="58"/>
      <c r="F698" s="58"/>
      <c r="G698" s="59"/>
      <c r="H698" s="40"/>
      <c r="I698" s="41"/>
    </row>
    <row r="699" spans="4:9" s="6" customFormat="1" x14ac:dyDescent="0.2">
      <c r="D699" s="58"/>
      <c r="E699" s="58"/>
      <c r="F699" s="58"/>
      <c r="G699" s="59"/>
      <c r="H699" s="40"/>
      <c r="I699" s="41"/>
    </row>
    <row r="700" spans="4:9" s="6" customFormat="1" x14ac:dyDescent="0.2">
      <c r="D700" s="58"/>
      <c r="E700" s="58"/>
      <c r="F700" s="58"/>
      <c r="G700" s="59"/>
      <c r="H700" s="40"/>
      <c r="I700" s="41"/>
    </row>
    <row r="701" spans="4:9" s="6" customFormat="1" x14ac:dyDescent="0.2">
      <c r="D701" s="58"/>
      <c r="E701" s="58"/>
      <c r="F701" s="58"/>
      <c r="G701" s="59"/>
      <c r="H701" s="40"/>
      <c r="I701" s="41"/>
    </row>
    <row r="702" spans="4:9" s="6" customFormat="1" x14ac:dyDescent="0.2">
      <c r="D702" s="58"/>
      <c r="E702" s="58"/>
      <c r="F702" s="58"/>
      <c r="G702" s="59"/>
      <c r="H702" s="40"/>
      <c r="I702" s="41"/>
    </row>
    <row r="703" spans="4:9" s="6" customFormat="1" x14ac:dyDescent="0.2">
      <c r="D703" s="58"/>
      <c r="E703" s="58"/>
      <c r="F703" s="58"/>
      <c r="G703" s="59"/>
      <c r="H703" s="40"/>
      <c r="I703" s="41"/>
    </row>
    <row r="704" spans="4:9" s="6" customFormat="1" x14ac:dyDescent="0.2">
      <c r="D704" s="58"/>
      <c r="E704" s="58"/>
      <c r="F704" s="58"/>
      <c r="G704" s="59"/>
      <c r="H704" s="40"/>
      <c r="I704" s="41"/>
    </row>
    <row r="705" spans="4:9" s="6" customFormat="1" x14ac:dyDescent="0.2">
      <c r="D705" s="58"/>
      <c r="E705" s="58"/>
      <c r="F705" s="58"/>
      <c r="G705" s="59"/>
      <c r="H705" s="40"/>
      <c r="I705" s="41"/>
    </row>
    <row r="706" spans="4:9" s="6" customFormat="1" x14ac:dyDescent="0.2">
      <c r="D706" s="58"/>
      <c r="E706" s="58"/>
      <c r="F706" s="58"/>
      <c r="G706" s="59"/>
      <c r="H706" s="40"/>
      <c r="I706" s="41"/>
    </row>
    <row r="707" spans="4:9" s="6" customFormat="1" x14ac:dyDescent="0.2">
      <c r="D707" s="58"/>
      <c r="E707" s="58"/>
      <c r="F707" s="58"/>
      <c r="G707" s="59"/>
      <c r="H707" s="40"/>
      <c r="I707" s="41"/>
    </row>
    <row r="708" spans="4:9" s="6" customFormat="1" x14ac:dyDescent="0.2">
      <c r="D708" s="58"/>
      <c r="E708" s="58"/>
      <c r="F708" s="58"/>
      <c r="G708" s="59"/>
      <c r="H708" s="40"/>
      <c r="I708" s="41"/>
    </row>
    <row r="709" spans="4:9" s="6" customFormat="1" x14ac:dyDescent="0.2">
      <c r="D709" s="58"/>
      <c r="E709" s="58"/>
      <c r="F709" s="58"/>
      <c r="G709" s="59"/>
      <c r="H709" s="40"/>
      <c r="I709" s="41"/>
    </row>
    <row r="710" spans="4:9" s="6" customFormat="1" x14ac:dyDescent="0.2">
      <c r="D710" s="58"/>
      <c r="E710" s="58"/>
      <c r="F710" s="58"/>
      <c r="G710" s="59"/>
      <c r="H710" s="40"/>
      <c r="I710" s="41"/>
    </row>
    <row r="711" spans="4:9" s="6" customFormat="1" x14ac:dyDescent="0.2">
      <c r="D711" s="58"/>
      <c r="E711" s="58"/>
      <c r="F711" s="58"/>
      <c r="G711" s="59"/>
      <c r="H711" s="40"/>
      <c r="I711" s="41"/>
    </row>
    <row r="712" spans="4:9" s="6" customFormat="1" x14ac:dyDescent="0.2">
      <c r="D712" s="58"/>
      <c r="E712" s="58"/>
      <c r="F712" s="58"/>
      <c r="G712" s="59"/>
      <c r="H712" s="40"/>
      <c r="I712" s="41"/>
    </row>
    <row r="713" spans="4:9" s="6" customFormat="1" x14ac:dyDescent="0.2">
      <c r="D713" s="58"/>
      <c r="E713" s="58"/>
      <c r="F713" s="58"/>
      <c r="G713" s="59"/>
      <c r="H713" s="40"/>
      <c r="I713" s="41"/>
    </row>
    <row r="714" spans="4:9" s="6" customFormat="1" x14ac:dyDescent="0.2">
      <c r="D714" s="58"/>
      <c r="E714" s="58"/>
      <c r="F714" s="58"/>
      <c r="G714" s="59"/>
      <c r="H714" s="40"/>
      <c r="I714" s="41"/>
    </row>
    <row r="715" spans="4:9" s="6" customFormat="1" x14ac:dyDescent="0.2">
      <c r="D715" s="58"/>
      <c r="E715" s="58"/>
      <c r="F715" s="58"/>
      <c r="G715" s="59"/>
      <c r="H715" s="40"/>
      <c r="I715" s="41"/>
    </row>
    <row r="716" spans="4:9" s="6" customFormat="1" x14ac:dyDescent="0.2">
      <c r="D716" s="58"/>
      <c r="E716" s="58"/>
      <c r="F716" s="58"/>
      <c r="G716" s="59"/>
      <c r="H716" s="40"/>
      <c r="I716" s="41"/>
    </row>
    <row r="717" spans="4:9" s="6" customFormat="1" x14ac:dyDescent="0.2">
      <c r="D717" s="58"/>
      <c r="E717" s="58"/>
      <c r="F717" s="58"/>
      <c r="G717" s="59"/>
      <c r="H717" s="40"/>
      <c r="I717" s="41"/>
    </row>
    <row r="718" spans="4:9" s="6" customFormat="1" x14ac:dyDescent="0.2">
      <c r="D718" s="58"/>
      <c r="E718" s="58"/>
      <c r="F718" s="58"/>
      <c r="G718" s="59"/>
      <c r="H718" s="40"/>
      <c r="I718" s="41"/>
    </row>
    <row r="719" spans="4:9" s="6" customFormat="1" x14ac:dyDescent="0.2">
      <c r="D719" s="58"/>
      <c r="E719" s="58"/>
      <c r="F719" s="58"/>
      <c r="G719" s="59"/>
      <c r="H719" s="40"/>
      <c r="I719" s="41"/>
    </row>
    <row r="720" spans="4:9" s="6" customFormat="1" x14ac:dyDescent="0.2">
      <c r="D720" s="58"/>
      <c r="E720" s="58"/>
      <c r="F720" s="58"/>
      <c r="G720" s="59"/>
      <c r="H720" s="40"/>
      <c r="I720" s="41"/>
    </row>
    <row r="721" spans="4:9" s="6" customFormat="1" x14ac:dyDescent="0.2">
      <c r="D721" s="58"/>
      <c r="E721" s="58"/>
      <c r="F721" s="58"/>
      <c r="G721" s="59"/>
      <c r="H721" s="40"/>
      <c r="I721" s="41"/>
    </row>
    <row r="722" spans="4:9" s="6" customFormat="1" x14ac:dyDescent="0.2">
      <c r="D722" s="58"/>
      <c r="E722" s="58"/>
      <c r="F722" s="58"/>
      <c r="G722" s="59"/>
      <c r="H722" s="40"/>
      <c r="I722" s="41"/>
    </row>
    <row r="723" spans="4:9" s="6" customFormat="1" x14ac:dyDescent="0.2">
      <c r="D723" s="58"/>
      <c r="E723" s="58"/>
      <c r="F723" s="58"/>
      <c r="G723" s="59"/>
      <c r="H723" s="40"/>
      <c r="I723" s="41"/>
    </row>
    <row r="724" spans="4:9" s="6" customFormat="1" x14ac:dyDescent="0.2">
      <c r="D724" s="58"/>
      <c r="E724" s="58"/>
      <c r="F724" s="58"/>
      <c r="G724" s="59"/>
      <c r="H724" s="40"/>
      <c r="I724" s="41"/>
    </row>
    <row r="725" spans="4:9" s="6" customFormat="1" x14ac:dyDescent="0.2">
      <c r="D725" s="58"/>
      <c r="E725" s="58"/>
      <c r="F725" s="58"/>
      <c r="G725" s="59"/>
      <c r="H725" s="40"/>
      <c r="I725" s="41"/>
    </row>
    <row r="726" spans="4:9" s="6" customFormat="1" x14ac:dyDescent="0.2">
      <c r="D726" s="58"/>
      <c r="E726" s="58"/>
      <c r="F726" s="58"/>
      <c r="G726" s="59"/>
      <c r="H726" s="40"/>
      <c r="I726" s="41"/>
    </row>
    <row r="727" spans="4:9" s="6" customFormat="1" x14ac:dyDescent="0.2">
      <c r="D727" s="58"/>
      <c r="E727" s="58"/>
      <c r="F727" s="58"/>
      <c r="G727" s="59"/>
      <c r="H727" s="40"/>
      <c r="I727" s="41"/>
    </row>
    <row r="728" spans="4:9" s="6" customFormat="1" x14ac:dyDescent="0.2">
      <c r="D728" s="58"/>
      <c r="E728" s="58"/>
      <c r="F728" s="58"/>
      <c r="G728" s="59"/>
      <c r="H728" s="40"/>
      <c r="I728" s="41"/>
    </row>
    <row r="729" spans="4:9" s="6" customFormat="1" x14ac:dyDescent="0.2">
      <c r="D729" s="58"/>
      <c r="E729" s="58"/>
      <c r="F729" s="58"/>
      <c r="G729" s="59"/>
      <c r="H729" s="40"/>
      <c r="I729" s="41"/>
    </row>
    <row r="730" spans="4:9" s="6" customFormat="1" x14ac:dyDescent="0.2">
      <c r="D730" s="58"/>
      <c r="E730" s="58"/>
      <c r="F730" s="58"/>
      <c r="G730" s="59"/>
      <c r="H730" s="40"/>
      <c r="I730" s="41"/>
    </row>
    <row r="731" spans="4:9" s="6" customFormat="1" x14ac:dyDescent="0.2">
      <c r="D731" s="58"/>
      <c r="E731" s="58"/>
      <c r="F731" s="58"/>
      <c r="G731" s="59"/>
      <c r="H731" s="40"/>
      <c r="I731" s="41"/>
    </row>
    <row r="732" spans="4:9" s="6" customFormat="1" x14ac:dyDescent="0.2">
      <c r="D732" s="58"/>
      <c r="E732" s="58"/>
      <c r="F732" s="58"/>
      <c r="G732" s="59"/>
      <c r="H732" s="40"/>
      <c r="I732" s="41"/>
    </row>
    <row r="733" spans="4:9" s="6" customFormat="1" x14ac:dyDescent="0.2">
      <c r="D733" s="58"/>
      <c r="E733" s="58"/>
      <c r="F733" s="58"/>
      <c r="G733" s="59"/>
      <c r="H733" s="40"/>
      <c r="I733" s="41"/>
    </row>
    <row r="734" spans="4:9" s="6" customFormat="1" x14ac:dyDescent="0.2">
      <c r="D734" s="58"/>
      <c r="E734" s="58"/>
      <c r="F734" s="58"/>
      <c r="G734" s="59"/>
      <c r="H734" s="40"/>
      <c r="I734" s="41"/>
    </row>
    <row r="735" spans="4:9" s="6" customFormat="1" x14ac:dyDescent="0.2">
      <c r="D735" s="58"/>
      <c r="E735" s="58"/>
      <c r="F735" s="58"/>
      <c r="G735" s="59"/>
      <c r="H735" s="40"/>
      <c r="I735" s="41"/>
    </row>
    <row r="736" spans="4:9" s="6" customFormat="1" x14ac:dyDescent="0.2">
      <c r="D736" s="58"/>
      <c r="E736" s="58"/>
      <c r="F736" s="58"/>
      <c r="G736" s="59"/>
      <c r="H736" s="40"/>
      <c r="I736" s="41"/>
    </row>
    <row r="737" spans="4:9" s="6" customFormat="1" x14ac:dyDescent="0.2">
      <c r="D737" s="58"/>
      <c r="E737" s="58"/>
      <c r="F737" s="58"/>
      <c r="G737" s="59"/>
      <c r="H737" s="40"/>
      <c r="I737" s="41"/>
    </row>
    <row r="738" spans="4:9" s="6" customFormat="1" x14ac:dyDescent="0.2">
      <c r="D738" s="58"/>
      <c r="E738" s="58"/>
      <c r="F738" s="58"/>
      <c r="G738" s="59"/>
      <c r="H738" s="40"/>
      <c r="I738" s="41"/>
    </row>
    <row r="739" spans="4:9" s="6" customFormat="1" x14ac:dyDescent="0.2">
      <c r="D739" s="58"/>
      <c r="E739" s="58"/>
      <c r="F739" s="58"/>
      <c r="G739" s="59"/>
      <c r="H739" s="40"/>
      <c r="I739" s="41"/>
    </row>
    <row r="740" spans="4:9" s="6" customFormat="1" x14ac:dyDescent="0.2">
      <c r="D740" s="58"/>
      <c r="E740" s="58"/>
      <c r="F740" s="58"/>
      <c r="G740" s="59"/>
      <c r="H740" s="40"/>
      <c r="I740" s="41"/>
    </row>
    <row r="741" spans="4:9" s="6" customFormat="1" x14ac:dyDescent="0.2">
      <c r="D741" s="58"/>
      <c r="E741" s="58"/>
      <c r="F741" s="58"/>
      <c r="G741" s="59"/>
      <c r="H741" s="40"/>
      <c r="I741" s="41"/>
    </row>
    <row r="742" spans="4:9" s="6" customFormat="1" x14ac:dyDescent="0.2">
      <c r="D742" s="58"/>
      <c r="E742" s="58"/>
      <c r="F742" s="58"/>
      <c r="G742" s="59"/>
      <c r="H742" s="40"/>
      <c r="I742" s="41"/>
    </row>
    <row r="743" spans="4:9" s="6" customFormat="1" x14ac:dyDescent="0.2">
      <c r="D743" s="58"/>
      <c r="E743" s="58"/>
      <c r="F743" s="58"/>
      <c r="G743" s="59"/>
      <c r="H743" s="40"/>
      <c r="I743" s="41"/>
    </row>
    <row r="744" spans="4:9" s="6" customFormat="1" x14ac:dyDescent="0.2">
      <c r="D744" s="58"/>
      <c r="E744" s="58"/>
      <c r="F744" s="58"/>
      <c r="G744" s="59"/>
      <c r="H744" s="40"/>
      <c r="I744" s="41"/>
    </row>
    <row r="745" spans="4:9" s="6" customFormat="1" x14ac:dyDescent="0.2">
      <c r="D745" s="58"/>
      <c r="E745" s="58"/>
      <c r="F745" s="58"/>
      <c r="G745" s="59"/>
      <c r="H745" s="40"/>
      <c r="I745" s="41"/>
    </row>
    <row r="746" spans="4:9" s="6" customFormat="1" x14ac:dyDescent="0.2">
      <c r="D746" s="58"/>
      <c r="E746" s="58"/>
      <c r="F746" s="58"/>
      <c r="G746" s="59"/>
      <c r="H746" s="40"/>
      <c r="I746" s="41"/>
    </row>
    <row r="747" spans="4:9" s="6" customFormat="1" x14ac:dyDescent="0.2">
      <c r="D747" s="58"/>
      <c r="E747" s="58"/>
      <c r="F747" s="58"/>
      <c r="G747" s="59"/>
      <c r="H747" s="40"/>
      <c r="I747" s="41"/>
    </row>
    <row r="748" spans="4:9" s="6" customFormat="1" x14ac:dyDescent="0.2">
      <c r="D748" s="58"/>
      <c r="E748" s="58"/>
      <c r="F748" s="58"/>
      <c r="G748" s="59"/>
      <c r="H748" s="40"/>
      <c r="I748" s="41"/>
    </row>
    <row r="749" spans="4:9" s="6" customFormat="1" x14ac:dyDescent="0.2">
      <c r="D749" s="58"/>
      <c r="E749" s="58"/>
      <c r="F749" s="58"/>
      <c r="G749" s="59"/>
      <c r="H749" s="40"/>
      <c r="I749" s="41"/>
    </row>
    <row r="750" spans="4:9" s="6" customFormat="1" x14ac:dyDescent="0.2">
      <c r="D750" s="58"/>
      <c r="E750" s="58"/>
      <c r="F750" s="58"/>
      <c r="G750" s="59"/>
      <c r="H750" s="40"/>
      <c r="I750" s="41"/>
    </row>
    <row r="751" spans="4:9" s="6" customFormat="1" x14ac:dyDescent="0.2">
      <c r="D751" s="58"/>
      <c r="E751" s="58"/>
      <c r="F751" s="58"/>
      <c r="G751" s="59"/>
      <c r="H751" s="40"/>
      <c r="I751" s="41"/>
    </row>
    <row r="752" spans="4:9" s="6" customFormat="1" x14ac:dyDescent="0.2">
      <c r="D752" s="58"/>
      <c r="E752" s="58"/>
      <c r="F752" s="58"/>
      <c r="G752" s="59"/>
      <c r="H752" s="40"/>
      <c r="I752" s="41"/>
    </row>
    <row r="753" spans="4:9" s="6" customFormat="1" x14ac:dyDescent="0.2">
      <c r="D753" s="58"/>
      <c r="E753" s="58"/>
      <c r="F753" s="58"/>
      <c r="G753" s="59"/>
      <c r="H753" s="40"/>
      <c r="I753" s="41"/>
    </row>
    <row r="754" spans="4:9" s="6" customFormat="1" x14ac:dyDescent="0.2">
      <c r="D754" s="58"/>
      <c r="E754" s="58"/>
      <c r="F754" s="58"/>
      <c r="G754" s="59"/>
      <c r="H754" s="40"/>
      <c r="I754" s="41"/>
    </row>
    <row r="755" spans="4:9" s="6" customFormat="1" x14ac:dyDescent="0.2">
      <c r="D755" s="58"/>
      <c r="E755" s="58"/>
      <c r="F755" s="58"/>
      <c r="G755" s="59"/>
      <c r="H755" s="40"/>
      <c r="I755" s="41"/>
    </row>
    <row r="756" spans="4:9" s="6" customFormat="1" x14ac:dyDescent="0.2">
      <c r="D756" s="58"/>
      <c r="E756" s="58"/>
      <c r="F756" s="58"/>
      <c r="G756" s="59"/>
      <c r="H756" s="40"/>
      <c r="I756" s="41"/>
    </row>
    <row r="757" spans="4:9" s="6" customFormat="1" x14ac:dyDescent="0.2">
      <c r="D757" s="58"/>
      <c r="E757" s="58"/>
      <c r="F757" s="58"/>
      <c r="G757" s="59"/>
      <c r="H757" s="40"/>
      <c r="I757" s="41"/>
    </row>
    <row r="758" spans="4:9" s="6" customFormat="1" x14ac:dyDescent="0.2">
      <c r="D758" s="58"/>
      <c r="E758" s="58"/>
      <c r="F758" s="58"/>
      <c r="G758" s="59"/>
      <c r="H758" s="40"/>
      <c r="I758" s="41"/>
    </row>
    <row r="759" spans="4:9" s="6" customFormat="1" x14ac:dyDescent="0.2">
      <c r="D759" s="58"/>
      <c r="E759" s="58"/>
      <c r="F759" s="58"/>
      <c r="G759" s="59"/>
      <c r="H759" s="40"/>
      <c r="I759" s="41"/>
    </row>
    <row r="760" spans="4:9" s="6" customFormat="1" x14ac:dyDescent="0.2">
      <c r="D760" s="58"/>
      <c r="E760" s="58"/>
      <c r="F760" s="58"/>
      <c r="G760" s="59"/>
      <c r="H760" s="40"/>
      <c r="I760" s="41"/>
    </row>
    <row r="761" spans="4:9" s="6" customFormat="1" x14ac:dyDescent="0.2">
      <c r="D761" s="58"/>
      <c r="E761" s="58"/>
      <c r="F761" s="58"/>
      <c r="G761" s="59"/>
      <c r="H761" s="40"/>
      <c r="I761" s="41"/>
    </row>
    <row r="762" spans="4:9" s="6" customFormat="1" x14ac:dyDescent="0.2">
      <c r="D762" s="58"/>
      <c r="E762" s="58"/>
      <c r="F762" s="58"/>
      <c r="G762" s="59"/>
      <c r="H762" s="40"/>
      <c r="I762" s="41"/>
    </row>
    <row r="763" spans="4:9" s="6" customFormat="1" x14ac:dyDescent="0.2">
      <c r="D763" s="58"/>
      <c r="E763" s="58"/>
      <c r="F763" s="58"/>
      <c r="G763" s="59"/>
      <c r="H763" s="40"/>
      <c r="I763" s="41"/>
    </row>
    <row r="764" spans="4:9" s="6" customFormat="1" x14ac:dyDescent="0.2">
      <c r="D764" s="58"/>
      <c r="E764" s="58"/>
      <c r="F764" s="58"/>
      <c r="G764" s="59"/>
      <c r="H764" s="40"/>
      <c r="I764" s="41"/>
    </row>
    <row r="765" spans="4:9" s="6" customFormat="1" x14ac:dyDescent="0.2">
      <c r="D765" s="58"/>
      <c r="E765" s="58"/>
      <c r="F765" s="58"/>
      <c r="G765" s="59"/>
      <c r="H765" s="40"/>
      <c r="I765" s="41"/>
    </row>
    <row r="766" spans="4:9" s="6" customFormat="1" x14ac:dyDescent="0.2">
      <c r="D766" s="58"/>
      <c r="E766" s="58"/>
      <c r="F766" s="58"/>
      <c r="G766" s="59"/>
      <c r="H766" s="40"/>
      <c r="I766" s="41"/>
    </row>
    <row r="767" spans="4:9" s="6" customFormat="1" x14ac:dyDescent="0.2">
      <c r="D767" s="58"/>
      <c r="E767" s="58"/>
      <c r="F767" s="58"/>
      <c r="G767" s="59"/>
      <c r="H767" s="40"/>
      <c r="I767" s="41"/>
    </row>
    <row r="768" spans="4:9" s="6" customFormat="1" x14ac:dyDescent="0.2">
      <c r="D768" s="58"/>
      <c r="E768" s="58"/>
      <c r="F768" s="58"/>
      <c r="G768" s="59"/>
      <c r="H768" s="40"/>
      <c r="I768" s="41"/>
    </row>
    <row r="769" spans="4:9" s="6" customFormat="1" x14ac:dyDescent="0.2">
      <c r="D769" s="58"/>
      <c r="E769" s="58"/>
      <c r="F769" s="58"/>
      <c r="G769" s="59"/>
      <c r="H769" s="40"/>
      <c r="I769" s="41"/>
    </row>
    <row r="770" spans="4:9" s="6" customFormat="1" x14ac:dyDescent="0.2">
      <c r="D770" s="58"/>
      <c r="E770" s="58"/>
      <c r="F770" s="58"/>
      <c r="G770" s="59"/>
      <c r="H770" s="40"/>
      <c r="I770" s="41"/>
    </row>
    <row r="771" spans="4:9" s="6" customFormat="1" x14ac:dyDescent="0.2">
      <c r="D771" s="58"/>
      <c r="E771" s="58"/>
      <c r="F771" s="58"/>
      <c r="G771" s="59"/>
      <c r="H771" s="40"/>
      <c r="I771" s="41"/>
    </row>
    <row r="772" spans="4:9" s="6" customFormat="1" x14ac:dyDescent="0.2">
      <c r="D772" s="58"/>
      <c r="E772" s="58"/>
      <c r="F772" s="58"/>
      <c r="G772" s="59"/>
      <c r="H772" s="40"/>
      <c r="I772" s="41"/>
    </row>
    <row r="773" spans="4:9" s="6" customFormat="1" x14ac:dyDescent="0.2">
      <c r="D773" s="58"/>
      <c r="E773" s="58"/>
      <c r="F773" s="58"/>
      <c r="G773" s="59"/>
      <c r="H773" s="40"/>
      <c r="I773" s="41"/>
    </row>
    <row r="774" spans="4:9" s="6" customFormat="1" x14ac:dyDescent="0.2">
      <c r="D774" s="58"/>
      <c r="E774" s="58"/>
      <c r="F774" s="58"/>
      <c r="G774" s="59"/>
      <c r="H774" s="40"/>
      <c r="I774" s="41"/>
    </row>
    <row r="775" spans="4:9" s="6" customFormat="1" x14ac:dyDescent="0.2">
      <c r="D775" s="58"/>
      <c r="E775" s="58"/>
      <c r="F775" s="58"/>
      <c r="G775" s="59"/>
      <c r="H775" s="40"/>
      <c r="I775" s="41"/>
    </row>
    <row r="776" spans="4:9" s="6" customFormat="1" x14ac:dyDescent="0.2">
      <c r="D776" s="58"/>
      <c r="E776" s="58"/>
      <c r="F776" s="58"/>
      <c r="G776" s="59"/>
      <c r="H776" s="40"/>
      <c r="I776" s="41"/>
    </row>
    <row r="777" spans="4:9" s="6" customFormat="1" x14ac:dyDescent="0.2">
      <c r="D777" s="58"/>
      <c r="E777" s="58"/>
      <c r="F777" s="58"/>
      <c r="G777" s="59"/>
      <c r="H777" s="40"/>
      <c r="I777" s="41"/>
    </row>
    <row r="778" spans="4:9" s="6" customFormat="1" x14ac:dyDescent="0.2">
      <c r="D778" s="58"/>
      <c r="E778" s="58"/>
      <c r="F778" s="58"/>
      <c r="G778" s="59"/>
      <c r="H778" s="40"/>
      <c r="I778" s="41"/>
    </row>
    <row r="779" spans="4:9" s="6" customFormat="1" x14ac:dyDescent="0.2">
      <c r="D779" s="58"/>
      <c r="E779" s="58"/>
      <c r="F779" s="58"/>
      <c r="G779" s="59"/>
      <c r="H779" s="40"/>
      <c r="I779" s="41"/>
    </row>
    <row r="780" spans="4:9" s="6" customFormat="1" x14ac:dyDescent="0.2">
      <c r="D780" s="58"/>
      <c r="E780" s="58"/>
      <c r="F780" s="58"/>
      <c r="G780" s="59"/>
      <c r="H780" s="40"/>
      <c r="I780" s="41"/>
    </row>
    <row r="781" spans="4:9" s="6" customFormat="1" x14ac:dyDescent="0.2">
      <c r="D781" s="58"/>
      <c r="E781" s="58"/>
      <c r="F781" s="58"/>
      <c r="G781" s="59"/>
      <c r="H781" s="40"/>
      <c r="I781" s="41"/>
    </row>
    <row r="782" spans="4:9" s="6" customFormat="1" x14ac:dyDescent="0.2">
      <c r="D782" s="58"/>
      <c r="E782" s="58"/>
      <c r="F782" s="58"/>
      <c r="G782" s="59"/>
      <c r="H782" s="40"/>
      <c r="I782" s="41"/>
    </row>
    <row r="783" spans="4:9" s="6" customFormat="1" x14ac:dyDescent="0.2">
      <c r="D783" s="58"/>
      <c r="E783" s="58"/>
      <c r="F783" s="58"/>
      <c r="G783" s="59"/>
      <c r="H783" s="40"/>
      <c r="I783" s="41"/>
    </row>
    <row r="784" spans="4:9" s="6" customFormat="1" x14ac:dyDescent="0.2">
      <c r="D784" s="58"/>
      <c r="E784" s="58"/>
      <c r="F784" s="58"/>
      <c r="G784" s="59"/>
      <c r="H784" s="40"/>
      <c r="I784" s="41"/>
    </row>
    <row r="785" spans="4:9" s="6" customFormat="1" x14ac:dyDescent="0.2">
      <c r="D785" s="58"/>
      <c r="E785" s="58"/>
      <c r="F785" s="58"/>
      <c r="G785" s="59"/>
      <c r="H785" s="40"/>
      <c r="I785" s="41"/>
    </row>
    <row r="786" spans="4:9" s="6" customFormat="1" x14ac:dyDescent="0.2">
      <c r="D786" s="58"/>
      <c r="E786" s="58"/>
      <c r="F786" s="58"/>
      <c r="G786" s="59"/>
      <c r="H786" s="40"/>
      <c r="I786" s="41"/>
    </row>
    <row r="787" spans="4:9" s="6" customFormat="1" x14ac:dyDescent="0.2">
      <c r="D787" s="58"/>
      <c r="E787" s="58"/>
      <c r="F787" s="58"/>
      <c r="G787" s="59"/>
      <c r="H787" s="40"/>
      <c r="I787" s="41"/>
    </row>
    <row r="788" spans="4:9" s="6" customFormat="1" x14ac:dyDescent="0.2">
      <c r="D788" s="58"/>
      <c r="E788" s="58"/>
      <c r="F788" s="58"/>
      <c r="G788" s="59"/>
      <c r="H788" s="40"/>
      <c r="I788" s="41"/>
    </row>
    <row r="789" spans="4:9" s="6" customFormat="1" x14ac:dyDescent="0.2">
      <c r="D789" s="58"/>
      <c r="E789" s="58"/>
      <c r="F789" s="58"/>
      <c r="G789" s="59"/>
      <c r="H789" s="40"/>
      <c r="I789" s="41"/>
    </row>
    <row r="790" spans="4:9" s="6" customFormat="1" x14ac:dyDescent="0.2">
      <c r="D790" s="58"/>
      <c r="E790" s="58"/>
      <c r="F790" s="58"/>
      <c r="G790" s="59"/>
      <c r="H790" s="40"/>
      <c r="I790" s="41"/>
    </row>
    <row r="791" spans="4:9" s="6" customFormat="1" x14ac:dyDescent="0.2">
      <c r="D791" s="58"/>
      <c r="E791" s="58"/>
      <c r="F791" s="58"/>
      <c r="G791" s="59"/>
      <c r="H791" s="40"/>
      <c r="I791" s="41"/>
    </row>
    <row r="792" spans="4:9" s="6" customFormat="1" x14ac:dyDescent="0.2">
      <c r="D792" s="58"/>
      <c r="E792" s="58"/>
      <c r="F792" s="58"/>
      <c r="G792" s="59"/>
      <c r="H792" s="40"/>
      <c r="I792" s="41"/>
    </row>
    <row r="793" spans="4:9" s="6" customFormat="1" x14ac:dyDescent="0.2">
      <c r="D793" s="58"/>
      <c r="E793" s="58"/>
      <c r="F793" s="58"/>
      <c r="G793" s="59"/>
      <c r="H793" s="40"/>
      <c r="I793" s="41"/>
    </row>
    <row r="794" spans="4:9" s="6" customFormat="1" x14ac:dyDescent="0.2">
      <c r="D794" s="58"/>
      <c r="E794" s="58"/>
      <c r="F794" s="58"/>
      <c r="G794" s="59"/>
      <c r="H794" s="40"/>
      <c r="I794" s="41"/>
    </row>
    <row r="795" spans="4:9" s="6" customFormat="1" x14ac:dyDescent="0.2">
      <c r="D795" s="58"/>
      <c r="E795" s="58"/>
      <c r="F795" s="58"/>
      <c r="G795" s="59"/>
      <c r="H795" s="40"/>
      <c r="I795" s="41"/>
    </row>
    <row r="796" spans="4:9" s="6" customFormat="1" x14ac:dyDescent="0.2">
      <c r="D796" s="58"/>
      <c r="E796" s="58"/>
      <c r="F796" s="58"/>
      <c r="G796" s="59"/>
      <c r="H796" s="40"/>
      <c r="I796" s="41"/>
    </row>
    <row r="797" spans="4:9" s="6" customFormat="1" x14ac:dyDescent="0.2">
      <c r="D797" s="58"/>
      <c r="E797" s="58"/>
      <c r="F797" s="58"/>
      <c r="G797" s="59"/>
      <c r="H797" s="40"/>
      <c r="I797" s="41"/>
    </row>
    <row r="798" spans="4:9" s="6" customFormat="1" x14ac:dyDescent="0.2">
      <c r="D798" s="58"/>
      <c r="E798" s="58"/>
      <c r="F798" s="58"/>
      <c r="G798" s="59"/>
      <c r="H798" s="40"/>
      <c r="I798" s="41"/>
    </row>
    <row r="799" spans="4:9" s="6" customFormat="1" x14ac:dyDescent="0.2">
      <c r="D799" s="58"/>
      <c r="E799" s="58"/>
      <c r="F799" s="58"/>
      <c r="G799" s="59"/>
      <c r="H799" s="40"/>
      <c r="I799" s="41"/>
    </row>
    <row r="800" spans="4:9" s="6" customFormat="1" x14ac:dyDescent="0.2">
      <c r="D800" s="58"/>
      <c r="E800" s="58"/>
      <c r="F800" s="58"/>
      <c r="G800" s="59"/>
      <c r="H800" s="40"/>
      <c r="I800" s="41"/>
    </row>
    <row r="801" spans="4:9" s="6" customFormat="1" x14ac:dyDescent="0.2">
      <c r="D801" s="58"/>
      <c r="E801" s="58"/>
      <c r="F801" s="58"/>
      <c r="G801" s="59"/>
      <c r="H801" s="40"/>
      <c r="I801" s="41"/>
    </row>
    <row r="802" spans="4:9" s="6" customFormat="1" x14ac:dyDescent="0.2">
      <c r="D802" s="58"/>
      <c r="E802" s="58"/>
      <c r="F802" s="58"/>
      <c r="G802" s="59"/>
      <c r="H802" s="40"/>
      <c r="I802" s="41"/>
    </row>
    <row r="803" spans="4:9" s="6" customFormat="1" x14ac:dyDescent="0.2">
      <c r="D803" s="58"/>
      <c r="E803" s="58"/>
      <c r="F803" s="58"/>
      <c r="G803" s="59"/>
      <c r="H803" s="40"/>
      <c r="I803" s="41"/>
    </row>
    <row r="804" spans="4:9" s="6" customFormat="1" x14ac:dyDescent="0.2">
      <c r="D804" s="58"/>
      <c r="E804" s="58"/>
      <c r="F804" s="58"/>
      <c r="G804" s="59"/>
      <c r="H804" s="40"/>
      <c r="I804" s="41"/>
    </row>
    <row r="805" spans="4:9" s="6" customFormat="1" x14ac:dyDescent="0.2">
      <c r="D805" s="58"/>
      <c r="E805" s="58"/>
      <c r="F805" s="58"/>
      <c r="G805" s="59"/>
      <c r="H805" s="40"/>
      <c r="I805" s="41"/>
    </row>
    <row r="806" spans="4:9" s="6" customFormat="1" x14ac:dyDescent="0.2">
      <c r="D806" s="58"/>
      <c r="E806" s="58"/>
      <c r="F806" s="58"/>
      <c r="G806" s="59"/>
      <c r="H806" s="40"/>
      <c r="I806" s="41"/>
    </row>
    <row r="807" spans="4:9" s="6" customFormat="1" x14ac:dyDescent="0.2">
      <c r="D807" s="58"/>
      <c r="E807" s="58"/>
      <c r="F807" s="58"/>
      <c r="G807" s="59"/>
      <c r="H807" s="40"/>
      <c r="I807" s="41"/>
    </row>
    <row r="808" spans="4:9" s="6" customFormat="1" x14ac:dyDescent="0.2">
      <c r="D808" s="58"/>
      <c r="E808" s="58"/>
      <c r="F808" s="58"/>
      <c r="G808" s="59"/>
      <c r="H808" s="40"/>
      <c r="I808" s="41"/>
    </row>
    <row r="809" spans="4:9" s="6" customFormat="1" x14ac:dyDescent="0.2">
      <c r="D809" s="58"/>
      <c r="E809" s="58"/>
      <c r="F809" s="58"/>
      <c r="G809" s="59"/>
      <c r="H809" s="40"/>
      <c r="I809" s="41"/>
    </row>
    <row r="810" spans="4:9" s="6" customFormat="1" x14ac:dyDescent="0.2">
      <c r="D810" s="58"/>
      <c r="E810" s="58"/>
      <c r="F810" s="58"/>
      <c r="G810" s="59"/>
      <c r="H810" s="40"/>
      <c r="I810" s="41"/>
    </row>
    <row r="811" spans="4:9" s="6" customFormat="1" x14ac:dyDescent="0.2">
      <c r="D811" s="58"/>
      <c r="E811" s="58"/>
      <c r="F811" s="58"/>
      <c r="G811" s="59"/>
      <c r="H811" s="40"/>
      <c r="I811" s="41"/>
    </row>
    <row r="812" spans="4:9" s="6" customFormat="1" x14ac:dyDescent="0.2">
      <c r="D812" s="58"/>
      <c r="E812" s="58"/>
      <c r="F812" s="58"/>
      <c r="G812" s="59"/>
      <c r="H812" s="40"/>
      <c r="I812" s="41"/>
    </row>
    <row r="813" spans="4:9" s="6" customFormat="1" x14ac:dyDescent="0.2">
      <c r="D813" s="58"/>
      <c r="E813" s="58"/>
      <c r="F813" s="58"/>
      <c r="G813" s="59"/>
      <c r="H813" s="40"/>
      <c r="I813" s="41"/>
    </row>
    <row r="814" spans="4:9" s="6" customFormat="1" x14ac:dyDescent="0.2">
      <c r="D814" s="58"/>
      <c r="E814" s="58"/>
      <c r="F814" s="58"/>
      <c r="G814" s="59"/>
      <c r="H814" s="40"/>
      <c r="I814" s="41"/>
    </row>
    <row r="815" spans="4:9" s="6" customFormat="1" x14ac:dyDescent="0.2">
      <c r="D815" s="58"/>
      <c r="E815" s="58"/>
      <c r="F815" s="58"/>
      <c r="G815" s="59"/>
      <c r="H815" s="40"/>
      <c r="I815" s="41"/>
    </row>
    <row r="816" spans="4:9" s="6" customFormat="1" x14ac:dyDescent="0.2">
      <c r="D816" s="58"/>
      <c r="E816" s="58"/>
      <c r="F816" s="58"/>
      <c r="G816" s="59"/>
      <c r="H816" s="40"/>
      <c r="I816" s="41"/>
    </row>
    <row r="817" spans="4:9" s="6" customFormat="1" x14ac:dyDescent="0.2">
      <c r="D817" s="58"/>
      <c r="E817" s="58"/>
      <c r="F817" s="58"/>
      <c r="G817" s="59"/>
      <c r="H817" s="40"/>
      <c r="I817" s="41"/>
    </row>
    <row r="818" spans="4:9" s="6" customFormat="1" x14ac:dyDescent="0.2">
      <c r="D818" s="58"/>
      <c r="E818" s="58"/>
      <c r="F818" s="58"/>
      <c r="G818" s="59"/>
      <c r="H818" s="40"/>
      <c r="I818" s="41"/>
    </row>
    <row r="819" spans="4:9" s="6" customFormat="1" x14ac:dyDescent="0.2">
      <c r="D819" s="58"/>
      <c r="E819" s="58"/>
      <c r="F819" s="58"/>
      <c r="G819" s="59"/>
      <c r="H819" s="40"/>
      <c r="I819" s="41"/>
    </row>
    <row r="820" spans="4:9" s="6" customFormat="1" x14ac:dyDescent="0.2">
      <c r="D820" s="58"/>
      <c r="E820" s="58"/>
      <c r="F820" s="58"/>
      <c r="G820" s="59"/>
      <c r="H820" s="40"/>
      <c r="I820" s="41"/>
    </row>
    <row r="821" spans="4:9" s="6" customFormat="1" x14ac:dyDescent="0.2">
      <c r="D821" s="58"/>
      <c r="E821" s="58"/>
      <c r="F821" s="58"/>
      <c r="G821" s="59"/>
      <c r="H821" s="40"/>
      <c r="I821" s="41"/>
    </row>
    <row r="822" spans="4:9" s="6" customFormat="1" x14ac:dyDescent="0.2">
      <c r="D822" s="58"/>
      <c r="E822" s="58"/>
      <c r="F822" s="58"/>
      <c r="G822" s="59"/>
      <c r="H822" s="40"/>
      <c r="I822" s="41"/>
    </row>
    <row r="823" spans="4:9" s="6" customFormat="1" x14ac:dyDescent="0.2">
      <c r="D823" s="58"/>
      <c r="E823" s="58"/>
      <c r="F823" s="58"/>
      <c r="G823" s="59"/>
      <c r="H823" s="40"/>
      <c r="I823" s="41"/>
    </row>
    <row r="824" spans="4:9" s="6" customFormat="1" x14ac:dyDescent="0.2">
      <c r="D824" s="58"/>
      <c r="E824" s="58"/>
      <c r="F824" s="58"/>
      <c r="G824" s="59"/>
      <c r="H824" s="40"/>
      <c r="I824" s="41"/>
    </row>
    <row r="825" spans="4:9" s="6" customFormat="1" x14ac:dyDescent="0.2">
      <c r="D825" s="58"/>
      <c r="E825" s="58"/>
      <c r="F825" s="58"/>
      <c r="G825" s="59"/>
      <c r="H825" s="40"/>
      <c r="I825" s="41"/>
    </row>
    <row r="826" spans="4:9" s="6" customFormat="1" x14ac:dyDescent="0.2">
      <c r="D826" s="58"/>
      <c r="E826" s="58"/>
      <c r="F826" s="58"/>
      <c r="G826" s="59"/>
      <c r="H826" s="40"/>
      <c r="I826" s="41"/>
    </row>
    <row r="827" spans="4:9" s="6" customFormat="1" x14ac:dyDescent="0.2">
      <c r="D827" s="58"/>
      <c r="E827" s="58"/>
      <c r="F827" s="58"/>
      <c r="G827" s="59"/>
      <c r="H827" s="40"/>
      <c r="I827" s="41"/>
    </row>
    <row r="828" spans="4:9" s="6" customFormat="1" x14ac:dyDescent="0.2">
      <c r="D828" s="58"/>
      <c r="E828" s="58"/>
      <c r="F828" s="58"/>
      <c r="G828" s="59"/>
      <c r="H828" s="40"/>
      <c r="I828" s="41"/>
    </row>
    <row r="829" spans="4:9" s="6" customFormat="1" x14ac:dyDescent="0.2">
      <c r="D829" s="58"/>
      <c r="E829" s="58"/>
      <c r="F829" s="58"/>
      <c r="G829" s="59"/>
      <c r="H829" s="40"/>
      <c r="I829" s="41"/>
    </row>
    <row r="830" spans="4:9" s="6" customFormat="1" x14ac:dyDescent="0.2">
      <c r="D830" s="58"/>
      <c r="E830" s="58"/>
      <c r="F830" s="58"/>
      <c r="G830" s="59"/>
      <c r="H830" s="40"/>
      <c r="I830" s="41"/>
    </row>
    <row r="831" spans="4:9" s="6" customFormat="1" x14ac:dyDescent="0.2">
      <c r="D831" s="58"/>
      <c r="E831" s="58"/>
      <c r="F831" s="58"/>
      <c r="G831" s="59"/>
      <c r="H831" s="40"/>
      <c r="I831" s="41"/>
    </row>
    <row r="832" spans="4:9" s="6" customFormat="1" x14ac:dyDescent="0.2">
      <c r="D832" s="58"/>
      <c r="E832" s="58"/>
      <c r="F832" s="58"/>
      <c r="G832" s="59"/>
      <c r="H832" s="40"/>
      <c r="I832" s="41"/>
    </row>
    <row r="833" spans="4:9" s="6" customFormat="1" x14ac:dyDescent="0.2">
      <c r="D833" s="58"/>
      <c r="E833" s="58"/>
      <c r="F833" s="58"/>
      <c r="G833" s="59"/>
      <c r="H833" s="40"/>
      <c r="I833" s="41"/>
    </row>
    <row r="834" spans="4:9" s="6" customFormat="1" x14ac:dyDescent="0.2">
      <c r="D834" s="58"/>
      <c r="E834" s="58"/>
      <c r="F834" s="58"/>
      <c r="G834" s="59"/>
      <c r="H834" s="40"/>
      <c r="I834" s="41"/>
    </row>
    <row r="835" spans="4:9" s="6" customFormat="1" x14ac:dyDescent="0.2">
      <c r="D835" s="58"/>
      <c r="E835" s="58"/>
      <c r="F835" s="58"/>
      <c r="G835" s="59"/>
      <c r="H835" s="40"/>
      <c r="I835" s="41"/>
    </row>
    <row r="836" spans="4:9" s="6" customFormat="1" x14ac:dyDescent="0.2">
      <c r="D836" s="58"/>
      <c r="E836" s="58"/>
      <c r="F836" s="58"/>
      <c r="G836" s="59"/>
      <c r="H836" s="40"/>
      <c r="I836" s="41"/>
    </row>
    <row r="837" spans="4:9" s="6" customFormat="1" x14ac:dyDescent="0.2">
      <c r="D837" s="58"/>
      <c r="E837" s="58"/>
      <c r="F837" s="58"/>
      <c r="G837" s="59"/>
      <c r="H837" s="40"/>
      <c r="I837" s="41"/>
    </row>
    <row r="838" spans="4:9" s="6" customFormat="1" x14ac:dyDescent="0.2">
      <c r="D838" s="58"/>
      <c r="E838" s="58"/>
      <c r="F838" s="58"/>
      <c r="G838" s="59"/>
      <c r="H838" s="40"/>
      <c r="I838" s="41"/>
    </row>
    <row r="839" spans="4:9" s="6" customFormat="1" x14ac:dyDescent="0.2">
      <c r="D839" s="58"/>
      <c r="E839" s="58"/>
      <c r="F839" s="58"/>
      <c r="G839" s="59"/>
      <c r="H839" s="40"/>
      <c r="I839" s="41"/>
    </row>
    <row r="840" spans="4:9" s="6" customFormat="1" x14ac:dyDescent="0.2">
      <c r="D840" s="58"/>
      <c r="E840" s="58"/>
      <c r="F840" s="58"/>
      <c r="G840" s="59"/>
      <c r="H840" s="40"/>
      <c r="I840" s="41"/>
    </row>
    <row r="841" spans="4:9" s="6" customFormat="1" x14ac:dyDescent="0.2">
      <c r="D841" s="58"/>
      <c r="E841" s="58"/>
      <c r="F841" s="58"/>
      <c r="G841" s="59"/>
      <c r="H841" s="40"/>
      <c r="I841" s="41"/>
    </row>
    <row r="842" spans="4:9" s="6" customFormat="1" x14ac:dyDescent="0.2">
      <c r="D842" s="58"/>
      <c r="E842" s="58"/>
      <c r="F842" s="58"/>
      <c r="G842" s="59"/>
      <c r="H842" s="40"/>
      <c r="I842" s="41"/>
    </row>
    <row r="843" spans="4:9" s="6" customFormat="1" x14ac:dyDescent="0.2">
      <c r="D843" s="58"/>
      <c r="E843" s="58"/>
      <c r="F843" s="58"/>
      <c r="G843" s="59"/>
      <c r="H843" s="40"/>
      <c r="I843" s="41"/>
    </row>
    <row r="844" spans="4:9" s="6" customFormat="1" x14ac:dyDescent="0.2">
      <c r="D844" s="58"/>
      <c r="E844" s="58"/>
      <c r="F844" s="58"/>
      <c r="G844" s="59"/>
      <c r="H844" s="40"/>
      <c r="I844" s="41"/>
    </row>
    <row r="845" spans="4:9" s="6" customFormat="1" x14ac:dyDescent="0.2">
      <c r="D845" s="58"/>
      <c r="E845" s="58"/>
      <c r="F845" s="58"/>
      <c r="G845" s="59"/>
      <c r="H845" s="40"/>
      <c r="I845" s="41"/>
    </row>
    <row r="846" spans="4:9" s="6" customFormat="1" x14ac:dyDescent="0.2">
      <c r="D846" s="58"/>
      <c r="E846" s="58"/>
      <c r="F846" s="58"/>
      <c r="G846" s="59"/>
      <c r="H846" s="40"/>
      <c r="I846" s="41"/>
    </row>
    <row r="847" spans="4:9" s="6" customFormat="1" x14ac:dyDescent="0.2">
      <c r="D847" s="58"/>
      <c r="E847" s="58"/>
      <c r="F847" s="58"/>
      <c r="G847" s="59"/>
      <c r="H847" s="40"/>
      <c r="I847" s="41"/>
    </row>
    <row r="848" spans="4:9" s="6" customFormat="1" x14ac:dyDescent="0.2">
      <c r="D848" s="58"/>
      <c r="E848" s="58"/>
      <c r="F848" s="58"/>
      <c r="G848" s="59"/>
      <c r="H848" s="40"/>
      <c r="I848" s="41"/>
    </row>
    <row r="849" spans="4:9" s="6" customFormat="1" x14ac:dyDescent="0.2">
      <c r="D849" s="58"/>
      <c r="E849" s="58"/>
      <c r="F849" s="58"/>
      <c r="G849" s="59"/>
      <c r="H849" s="40"/>
      <c r="I849" s="41"/>
    </row>
    <row r="850" spans="4:9" s="6" customFormat="1" x14ac:dyDescent="0.2">
      <c r="D850" s="58"/>
      <c r="E850" s="58"/>
      <c r="F850" s="58"/>
      <c r="G850" s="59"/>
      <c r="H850" s="40"/>
      <c r="I850" s="41"/>
    </row>
    <row r="851" spans="4:9" s="6" customFormat="1" x14ac:dyDescent="0.2">
      <c r="D851" s="58"/>
      <c r="E851" s="58"/>
      <c r="F851" s="58"/>
      <c r="G851" s="59"/>
      <c r="H851" s="40"/>
      <c r="I851" s="41"/>
    </row>
    <row r="852" spans="4:9" s="6" customFormat="1" x14ac:dyDescent="0.2">
      <c r="D852" s="58"/>
      <c r="E852" s="58"/>
      <c r="F852" s="58"/>
      <c r="G852" s="59"/>
      <c r="H852" s="40"/>
      <c r="I852" s="41"/>
    </row>
    <row r="853" spans="4:9" s="6" customFormat="1" x14ac:dyDescent="0.2">
      <c r="D853" s="58"/>
      <c r="E853" s="58"/>
      <c r="F853" s="58"/>
      <c r="G853" s="59"/>
      <c r="H853" s="40"/>
      <c r="I853" s="41"/>
    </row>
    <row r="854" spans="4:9" s="6" customFormat="1" x14ac:dyDescent="0.2">
      <c r="D854" s="58"/>
      <c r="E854" s="58"/>
      <c r="F854" s="58"/>
      <c r="G854" s="59"/>
      <c r="H854" s="40"/>
      <c r="I854" s="41"/>
    </row>
    <row r="855" spans="4:9" s="6" customFormat="1" x14ac:dyDescent="0.2">
      <c r="D855" s="58"/>
      <c r="E855" s="58"/>
      <c r="F855" s="58"/>
      <c r="G855" s="59"/>
      <c r="H855" s="40"/>
      <c r="I855" s="41"/>
    </row>
    <row r="856" spans="4:9" s="6" customFormat="1" x14ac:dyDescent="0.2">
      <c r="D856" s="58"/>
      <c r="E856" s="58"/>
      <c r="F856" s="58"/>
      <c r="G856" s="59"/>
      <c r="H856" s="40"/>
      <c r="I856" s="41"/>
    </row>
    <row r="857" spans="4:9" s="6" customFormat="1" x14ac:dyDescent="0.2">
      <c r="D857" s="58"/>
      <c r="E857" s="58"/>
      <c r="F857" s="58"/>
      <c r="G857" s="59"/>
      <c r="H857" s="40"/>
      <c r="I857" s="41"/>
    </row>
    <row r="858" spans="4:9" s="6" customFormat="1" x14ac:dyDescent="0.2">
      <c r="D858" s="58"/>
      <c r="E858" s="58"/>
      <c r="F858" s="58"/>
      <c r="G858" s="59"/>
      <c r="H858" s="40"/>
      <c r="I858" s="41"/>
    </row>
    <row r="859" spans="4:9" s="6" customFormat="1" x14ac:dyDescent="0.2">
      <c r="D859" s="58"/>
      <c r="E859" s="58"/>
      <c r="F859" s="58"/>
      <c r="G859" s="59"/>
      <c r="H859" s="40"/>
      <c r="I859" s="41"/>
    </row>
    <row r="860" spans="4:9" s="6" customFormat="1" x14ac:dyDescent="0.2">
      <c r="D860" s="58"/>
      <c r="E860" s="58"/>
      <c r="F860" s="58"/>
      <c r="G860" s="59"/>
      <c r="H860" s="40"/>
      <c r="I860" s="41"/>
    </row>
    <row r="861" spans="4:9" s="6" customFormat="1" x14ac:dyDescent="0.2">
      <c r="D861" s="58"/>
      <c r="E861" s="58"/>
      <c r="F861" s="58"/>
      <c r="G861" s="59"/>
      <c r="H861" s="40"/>
      <c r="I861" s="41"/>
    </row>
    <row r="862" spans="4:9" s="6" customFormat="1" x14ac:dyDescent="0.2">
      <c r="D862" s="58"/>
      <c r="E862" s="58"/>
      <c r="F862" s="58"/>
      <c r="G862" s="59"/>
      <c r="H862" s="40"/>
      <c r="I862" s="41"/>
    </row>
    <row r="863" spans="4:9" s="6" customFormat="1" x14ac:dyDescent="0.2">
      <c r="D863" s="58"/>
      <c r="E863" s="58"/>
      <c r="F863" s="58"/>
      <c r="G863" s="59"/>
      <c r="H863" s="40"/>
      <c r="I863" s="41"/>
    </row>
    <row r="864" spans="4:9" s="6" customFormat="1" x14ac:dyDescent="0.2">
      <c r="D864" s="58"/>
      <c r="E864" s="58"/>
      <c r="F864" s="58"/>
      <c r="G864" s="59"/>
      <c r="H864" s="40"/>
      <c r="I864" s="41"/>
    </row>
    <row r="865" spans="4:9" s="6" customFormat="1" x14ac:dyDescent="0.2">
      <c r="D865" s="58"/>
      <c r="E865" s="58"/>
      <c r="F865" s="58"/>
      <c r="G865" s="59"/>
      <c r="H865" s="40"/>
      <c r="I865" s="41"/>
    </row>
    <row r="866" spans="4:9" s="6" customFormat="1" x14ac:dyDescent="0.2">
      <c r="D866" s="58"/>
      <c r="E866" s="58"/>
      <c r="F866" s="58"/>
      <c r="G866" s="59"/>
      <c r="H866" s="40"/>
      <c r="I866" s="41"/>
    </row>
    <row r="867" spans="4:9" s="6" customFormat="1" x14ac:dyDescent="0.2">
      <c r="D867" s="58"/>
      <c r="E867" s="58"/>
      <c r="F867" s="58"/>
      <c r="G867" s="59"/>
      <c r="H867" s="40"/>
      <c r="I867" s="41"/>
    </row>
    <row r="868" spans="4:9" s="6" customFormat="1" x14ac:dyDescent="0.2">
      <c r="D868" s="58"/>
      <c r="E868" s="58"/>
      <c r="F868" s="58"/>
      <c r="G868" s="59"/>
      <c r="H868" s="40"/>
      <c r="I868" s="41"/>
    </row>
    <row r="869" spans="4:9" s="6" customFormat="1" x14ac:dyDescent="0.2">
      <c r="D869" s="58"/>
      <c r="E869" s="58"/>
      <c r="F869" s="58"/>
      <c r="G869" s="59"/>
      <c r="H869" s="40"/>
      <c r="I869" s="41"/>
    </row>
    <row r="870" spans="4:9" s="6" customFormat="1" x14ac:dyDescent="0.2">
      <c r="D870" s="58"/>
      <c r="E870" s="58"/>
      <c r="F870" s="58"/>
      <c r="G870" s="59"/>
      <c r="H870" s="40"/>
      <c r="I870" s="41"/>
    </row>
    <row r="871" spans="4:9" s="6" customFormat="1" x14ac:dyDescent="0.2">
      <c r="D871" s="58"/>
      <c r="E871" s="58"/>
      <c r="F871" s="58"/>
      <c r="G871" s="59"/>
      <c r="H871" s="40"/>
      <c r="I871" s="41"/>
    </row>
    <row r="872" spans="4:9" s="6" customFormat="1" x14ac:dyDescent="0.2">
      <c r="D872" s="58"/>
      <c r="E872" s="58"/>
      <c r="F872" s="58"/>
      <c r="G872" s="59"/>
      <c r="H872" s="40"/>
      <c r="I872" s="41"/>
    </row>
    <row r="873" spans="4:9" s="6" customFormat="1" x14ac:dyDescent="0.2">
      <c r="D873" s="58"/>
      <c r="E873" s="58"/>
      <c r="F873" s="58"/>
      <c r="G873" s="59"/>
      <c r="H873" s="40"/>
      <c r="I873" s="41"/>
    </row>
    <row r="874" spans="4:9" s="6" customFormat="1" x14ac:dyDescent="0.2">
      <c r="D874" s="58"/>
      <c r="E874" s="58"/>
      <c r="F874" s="58"/>
      <c r="G874" s="59"/>
      <c r="H874" s="40"/>
      <c r="I874" s="41"/>
    </row>
    <row r="875" spans="4:9" s="6" customFormat="1" x14ac:dyDescent="0.2">
      <c r="D875" s="58"/>
      <c r="E875" s="58"/>
      <c r="F875" s="58"/>
      <c r="G875" s="59"/>
      <c r="H875" s="40"/>
      <c r="I875" s="41"/>
    </row>
    <row r="876" spans="4:9" s="6" customFormat="1" x14ac:dyDescent="0.2">
      <c r="D876" s="58"/>
      <c r="E876" s="58"/>
      <c r="F876" s="58"/>
      <c r="G876" s="59"/>
      <c r="H876" s="40"/>
      <c r="I876" s="41"/>
    </row>
    <row r="877" spans="4:9" s="6" customFormat="1" x14ac:dyDescent="0.2">
      <c r="D877" s="58"/>
      <c r="E877" s="58"/>
      <c r="F877" s="58"/>
      <c r="G877" s="59"/>
      <c r="H877" s="40"/>
      <c r="I877" s="41"/>
    </row>
    <row r="878" spans="4:9" s="6" customFormat="1" x14ac:dyDescent="0.2">
      <c r="D878" s="58"/>
      <c r="E878" s="58"/>
      <c r="F878" s="58"/>
      <c r="G878" s="59"/>
      <c r="H878" s="40"/>
      <c r="I878" s="41"/>
    </row>
    <row r="879" spans="4:9" s="6" customFormat="1" x14ac:dyDescent="0.2">
      <c r="D879" s="58"/>
      <c r="E879" s="58"/>
      <c r="F879" s="58"/>
      <c r="G879" s="59"/>
      <c r="H879" s="40"/>
      <c r="I879" s="41"/>
    </row>
    <row r="880" spans="4:9" s="6" customFormat="1" x14ac:dyDescent="0.2">
      <c r="D880" s="58"/>
      <c r="E880" s="58"/>
      <c r="F880" s="58"/>
      <c r="G880" s="59"/>
      <c r="H880" s="40"/>
      <c r="I880" s="41"/>
    </row>
    <row r="881" spans="4:9" s="6" customFormat="1" x14ac:dyDescent="0.2">
      <c r="D881" s="58"/>
      <c r="E881" s="58"/>
      <c r="F881" s="58"/>
      <c r="G881" s="59"/>
      <c r="H881" s="40"/>
      <c r="I881" s="41"/>
    </row>
    <row r="882" spans="4:9" s="6" customFormat="1" x14ac:dyDescent="0.2">
      <c r="D882" s="58"/>
      <c r="E882" s="58"/>
      <c r="F882" s="58"/>
      <c r="G882" s="59"/>
      <c r="H882" s="40"/>
      <c r="I882" s="41"/>
    </row>
    <row r="883" spans="4:9" s="6" customFormat="1" x14ac:dyDescent="0.2">
      <c r="D883" s="58"/>
      <c r="E883" s="58"/>
      <c r="F883" s="58"/>
      <c r="G883" s="59"/>
      <c r="H883" s="40"/>
      <c r="I883" s="41"/>
    </row>
    <row r="884" spans="4:9" s="6" customFormat="1" x14ac:dyDescent="0.2">
      <c r="D884" s="58"/>
      <c r="E884" s="58"/>
      <c r="F884" s="58"/>
      <c r="G884" s="59"/>
      <c r="H884" s="40"/>
      <c r="I884" s="41"/>
    </row>
    <row r="885" spans="4:9" s="6" customFormat="1" x14ac:dyDescent="0.2">
      <c r="D885" s="58"/>
      <c r="E885" s="58"/>
      <c r="F885" s="58"/>
      <c r="G885" s="59"/>
      <c r="H885" s="40"/>
      <c r="I885" s="41"/>
    </row>
    <row r="886" spans="4:9" s="6" customFormat="1" x14ac:dyDescent="0.2">
      <c r="D886" s="58"/>
      <c r="E886" s="58"/>
      <c r="F886" s="58"/>
      <c r="G886" s="59"/>
      <c r="H886" s="40"/>
      <c r="I886" s="41"/>
    </row>
    <row r="887" spans="4:9" s="6" customFormat="1" x14ac:dyDescent="0.2">
      <c r="D887" s="58"/>
      <c r="E887" s="58"/>
      <c r="F887" s="58"/>
      <c r="G887" s="59"/>
      <c r="H887" s="40"/>
      <c r="I887" s="41"/>
    </row>
    <row r="888" spans="4:9" s="6" customFormat="1" x14ac:dyDescent="0.2">
      <c r="D888" s="58"/>
      <c r="E888" s="58"/>
      <c r="F888" s="58"/>
      <c r="G888" s="59"/>
      <c r="H888" s="40"/>
      <c r="I888" s="41"/>
    </row>
    <row r="889" spans="4:9" s="6" customFormat="1" x14ac:dyDescent="0.2">
      <c r="D889" s="58"/>
      <c r="E889" s="58"/>
      <c r="F889" s="58"/>
      <c r="G889" s="59"/>
      <c r="H889" s="40"/>
      <c r="I889" s="41"/>
    </row>
    <row r="890" spans="4:9" s="6" customFormat="1" x14ac:dyDescent="0.2">
      <c r="D890" s="58"/>
      <c r="E890" s="58"/>
      <c r="F890" s="58"/>
      <c r="G890" s="59"/>
      <c r="H890" s="40"/>
      <c r="I890" s="41"/>
    </row>
    <row r="891" spans="4:9" s="6" customFormat="1" x14ac:dyDescent="0.2">
      <c r="D891" s="58"/>
      <c r="E891" s="58"/>
      <c r="F891" s="58"/>
      <c r="G891" s="59"/>
      <c r="H891" s="40"/>
      <c r="I891" s="41"/>
    </row>
    <row r="892" spans="4:9" s="6" customFormat="1" x14ac:dyDescent="0.2">
      <c r="D892" s="58"/>
      <c r="E892" s="58"/>
      <c r="F892" s="58"/>
      <c r="G892" s="59"/>
      <c r="H892" s="40"/>
      <c r="I892" s="41"/>
    </row>
    <row r="893" spans="4:9" s="6" customFormat="1" x14ac:dyDescent="0.2">
      <c r="D893" s="58"/>
      <c r="E893" s="58"/>
      <c r="F893" s="58"/>
      <c r="G893" s="59"/>
      <c r="H893" s="40"/>
      <c r="I893" s="41"/>
    </row>
    <row r="894" spans="4:9" s="6" customFormat="1" x14ac:dyDescent="0.2">
      <c r="D894" s="58"/>
      <c r="E894" s="58"/>
      <c r="F894" s="58"/>
      <c r="G894" s="59"/>
      <c r="H894" s="40"/>
      <c r="I894" s="41"/>
    </row>
    <row r="895" spans="4:9" s="6" customFormat="1" x14ac:dyDescent="0.2">
      <c r="D895" s="58"/>
      <c r="E895" s="58"/>
      <c r="F895" s="58"/>
      <c r="G895" s="59"/>
      <c r="H895" s="40"/>
      <c r="I895" s="41"/>
    </row>
    <row r="896" spans="4:9" s="6" customFormat="1" x14ac:dyDescent="0.2">
      <c r="D896" s="58"/>
      <c r="E896" s="58"/>
      <c r="F896" s="58"/>
      <c r="G896" s="59"/>
      <c r="H896" s="40"/>
      <c r="I896" s="41"/>
    </row>
    <row r="897" spans="4:9" s="6" customFormat="1" x14ac:dyDescent="0.2">
      <c r="D897" s="58"/>
      <c r="E897" s="58"/>
      <c r="F897" s="58"/>
      <c r="G897" s="59"/>
      <c r="H897" s="40"/>
      <c r="I897" s="41"/>
    </row>
    <row r="898" spans="4:9" s="6" customFormat="1" x14ac:dyDescent="0.2">
      <c r="D898" s="58"/>
      <c r="E898" s="58"/>
      <c r="F898" s="58"/>
      <c r="G898" s="59"/>
      <c r="H898" s="40"/>
      <c r="I898" s="41"/>
    </row>
    <row r="899" spans="4:9" s="6" customFormat="1" x14ac:dyDescent="0.2">
      <c r="D899" s="58"/>
      <c r="E899" s="58"/>
      <c r="F899" s="58"/>
      <c r="G899" s="59"/>
      <c r="H899" s="40"/>
      <c r="I899" s="41"/>
    </row>
    <row r="900" spans="4:9" s="6" customFormat="1" x14ac:dyDescent="0.2">
      <c r="D900" s="58"/>
      <c r="E900" s="58"/>
      <c r="F900" s="58"/>
      <c r="G900" s="59"/>
      <c r="H900" s="40"/>
      <c r="I900" s="41"/>
    </row>
    <row r="901" spans="4:9" s="6" customFormat="1" x14ac:dyDescent="0.2">
      <c r="D901" s="58"/>
      <c r="E901" s="58"/>
      <c r="F901" s="58"/>
      <c r="G901" s="59"/>
      <c r="H901" s="40"/>
      <c r="I901" s="41"/>
    </row>
    <row r="902" spans="4:9" s="6" customFormat="1" x14ac:dyDescent="0.2">
      <c r="D902" s="58"/>
      <c r="E902" s="58"/>
      <c r="F902" s="58"/>
      <c r="G902" s="59"/>
      <c r="H902" s="40"/>
      <c r="I902" s="41"/>
    </row>
    <row r="903" spans="4:9" s="6" customFormat="1" x14ac:dyDescent="0.2">
      <c r="D903" s="58"/>
      <c r="E903" s="58"/>
      <c r="F903" s="58"/>
      <c r="G903" s="59"/>
      <c r="H903" s="40"/>
      <c r="I903" s="41"/>
    </row>
    <row r="904" spans="4:9" s="6" customFormat="1" x14ac:dyDescent="0.2">
      <c r="D904" s="58"/>
      <c r="E904" s="58"/>
      <c r="F904" s="58"/>
      <c r="G904" s="59"/>
      <c r="H904" s="40"/>
      <c r="I904" s="41"/>
    </row>
    <row r="905" spans="4:9" s="6" customFormat="1" x14ac:dyDescent="0.2">
      <c r="D905" s="58"/>
      <c r="E905" s="58"/>
      <c r="F905" s="58"/>
      <c r="G905" s="59"/>
      <c r="H905" s="40"/>
      <c r="I905" s="41"/>
    </row>
    <row r="906" spans="4:9" s="6" customFormat="1" x14ac:dyDescent="0.2">
      <c r="D906" s="58"/>
      <c r="E906" s="58"/>
      <c r="F906" s="58"/>
      <c r="G906" s="59"/>
      <c r="H906" s="40"/>
      <c r="I906" s="41"/>
    </row>
    <row r="907" spans="4:9" s="6" customFormat="1" x14ac:dyDescent="0.2">
      <c r="D907" s="58"/>
      <c r="E907" s="58"/>
      <c r="F907" s="58"/>
      <c r="G907" s="59"/>
      <c r="H907" s="40"/>
      <c r="I907" s="41"/>
    </row>
    <row r="908" spans="4:9" s="6" customFormat="1" x14ac:dyDescent="0.2">
      <c r="D908" s="58"/>
      <c r="E908" s="58"/>
      <c r="F908" s="58"/>
      <c r="G908" s="59"/>
      <c r="H908" s="40"/>
      <c r="I908" s="41"/>
    </row>
    <row r="909" spans="4:9" s="6" customFormat="1" x14ac:dyDescent="0.2">
      <c r="D909" s="58"/>
      <c r="E909" s="58"/>
      <c r="F909" s="58"/>
      <c r="G909" s="59"/>
      <c r="H909" s="40"/>
      <c r="I909" s="41"/>
    </row>
    <row r="910" spans="4:9" s="6" customFormat="1" x14ac:dyDescent="0.2">
      <c r="D910" s="58"/>
      <c r="E910" s="58"/>
      <c r="F910" s="58"/>
      <c r="G910" s="59"/>
      <c r="H910" s="40"/>
      <c r="I910" s="41"/>
    </row>
    <row r="911" spans="4:9" s="6" customFormat="1" x14ac:dyDescent="0.2">
      <c r="D911" s="58"/>
      <c r="E911" s="58"/>
      <c r="F911" s="58"/>
      <c r="G911" s="59"/>
      <c r="H911" s="40"/>
      <c r="I911" s="41"/>
    </row>
    <row r="912" spans="4:9" s="6" customFormat="1" x14ac:dyDescent="0.2">
      <c r="D912" s="58"/>
      <c r="E912" s="58"/>
      <c r="F912" s="58"/>
      <c r="G912" s="59"/>
      <c r="H912" s="40"/>
      <c r="I912" s="41"/>
    </row>
    <row r="913" spans="4:9" s="6" customFormat="1" x14ac:dyDescent="0.2">
      <c r="D913" s="58"/>
      <c r="E913" s="58"/>
      <c r="F913" s="58"/>
      <c r="G913" s="59"/>
      <c r="H913" s="40"/>
      <c r="I913" s="41"/>
    </row>
    <row r="914" spans="4:9" s="6" customFormat="1" x14ac:dyDescent="0.2">
      <c r="D914" s="58"/>
      <c r="E914" s="58"/>
      <c r="F914" s="58"/>
      <c r="G914" s="59"/>
      <c r="H914" s="40"/>
      <c r="I914" s="41"/>
    </row>
    <row r="915" spans="4:9" s="6" customFormat="1" x14ac:dyDescent="0.2">
      <c r="D915" s="58"/>
      <c r="E915" s="58"/>
      <c r="F915" s="58"/>
      <c r="G915" s="59"/>
      <c r="H915" s="40"/>
      <c r="I915" s="41"/>
    </row>
    <row r="916" spans="4:9" s="6" customFormat="1" x14ac:dyDescent="0.2">
      <c r="D916" s="58"/>
      <c r="E916" s="58"/>
      <c r="F916" s="58"/>
      <c r="G916" s="59"/>
      <c r="H916" s="40"/>
      <c r="I916" s="41"/>
    </row>
    <row r="917" spans="4:9" s="6" customFormat="1" x14ac:dyDescent="0.2">
      <c r="D917" s="58"/>
      <c r="E917" s="58"/>
      <c r="F917" s="58"/>
      <c r="G917" s="59"/>
      <c r="H917" s="40"/>
      <c r="I917" s="41"/>
    </row>
    <row r="918" spans="4:9" s="6" customFormat="1" x14ac:dyDescent="0.2">
      <c r="D918" s="58"/>
      <c r="E918" s="58"/>
      <c r="F918" s="58"/>
      <c r="G918" s="59"/>
      <c r="H918" s="40"/>
      <c r="I918" s="41"/>
    </row>
    <row r="919" spans="4:9" s="6" customFormat="1" x14ac:dyDescent="0.2">
      <c r="D919" s="58"/>
      <c r="E919" s="58"/>
      <c r="F919" s="58"/>
      <c r="G919" s="59"/>
      <c r="H919" s="40"/>
      <c r="I919" s="41"/>
    </row>
    <row r="920" spans="4:9" s="6" customFormat="1" x14ac:dyDescent="0.2">
      <c r="D920" s="58"/>
      <c r="E920" s="58"/>
      <c r="F920" s="58"/>
      <c r="G920" s="59"/>
      <c r="H920" s="40"/>
      <c r="I920" s="41"/>
    </row>
    <row r="921" spans="4:9" s="6" customFormat="1" x14ac:dyDescent="0.2">
      <c r="D921" s="58"/>
      <c r="E921" s="58"/>
      <c r="F921" s="58"/>
      <c r="G921" s="59"/>
      <c r="H921" s="40"/>
      <c r="I921" s="41"/>
    </row>
    <row r="922" spans="4:9" s="6" customFormat="1" x14ac:dyDescent="0.2">
      <c r="D922" s="58"/>
      <c r="E922" s="58"/>
      <c r="F922" s="58"/>
      <c r="G922" s="59"/>
      <c r="H922" s="40"/>
      <c r="I922" s="41"/>
    </row>
    <row r="923" spans="4:9" s="6" customFormat="1" x14ac:dyDescent="0.2">
      <c r="D923" s="58"/>
      <c r="E923" s="58"/>
      <c r="F923" s="58"/>
      <c r="G923" s="59"/>
      <c r="H923" s="40"/>
      <c r="I923" s="41"/>
    </row>
    <row r="924" spans="4:9" s="6" customFormat="1" x14ac:dyDescent="0.2">
      <c r="D924" s="58"/>
      <c r="E924" s="58"/>
      <c r="F924" s="58"/>
      <c r="G924" s="59"/>
      <c r="H924" s="40"/>
      <c r="I924" s="41"/>
    </row>
    <row r="925" spans="4:9" s="6" customFormat="1" x14ac:dyDescent="0.2">
      <c r="D925" s="58"/>
      <c r="E925" s="58"/>
      <c r="F925" s="58"/>
      <c r="G925" s="59"/>
      <c r="H925" s="40"/>
      <c r="I925" s="41"/>
    </row>
    <row r="926" spans="4:9" s="6" customFormat="1" x14ac:dyDescent="0.2">
      <c r="D926" s="58"/>
      <c r="E926" s="58"/>
      <c r="F926" s="58"/>
      <c r="G926" s="59"/>
      <c r="H926" s="40"/>
      <c r="I926" s="41"/>
    </row>
    <row r="927" spans="4:9" s="6" customFormat="1" x14ac:dyDescent="0.2">
      <c r="D927" s="58"/>
      <c r="E927" s="58"/>
      <c r="F927" s="58"/>
      <c r="G927" s="59"/>
      <c r="H927" s="40"/>
      <c r="I927" s="41"/>
    </row>
    <row r="928" spans="4:9" s="6" customFormat="1" x14ac:dyDescent="0.2">
      <c r="D928" s="58"/>
      <c r="E928" s="58"/>
      <c r="F928" s="58"/>
      <c r="G928" s="59"/>
      <c r="H928" s="40"/>
      <c r="I928" s="41"/>
    </row>
    <row r="929" spans="4:9" s="6" customFormat="1" x14ac:dyDescent="0.2">
      <c r="D929" s="58"/>
      <c r="E929" s="58"/>
      <c r="F929" s="58"/>
      <c r="G929" s="59"/>
      <c r="H929" s="40"/>
      <c r="I929" s="41"/>
    </row>
    <row r="930" spans="4:9" s="6" customFormat="1" x14ac:dyDescent="0.2">
      <c r="D930" s="58"/>
      <c r="E930" s="58"/>
      <c r="F930" s="58"/>
      <c r="G930" s="59"/>
      <c r="H930" s="40"/>
      <c r="I930" s="41"/>
    </row>
    <row r="931" spans="4:9" s="6" customFormat="1" x14ac:dyDescent="0.2">
      <c r="D931" s="58"/>
      <c r="E931" s="58"/>
      <c r="F931" s="58"/>
      <c r="G931" s="59"/>
      <c r="H931" s="40"/>
      <c r="I931" s="41"/>
    </row>
    <row r="932" spans="4:9" s="6" customFormat="1" x14ac:dyDescent="0.2">
      <c r="D932" s="58"/>
      <c r="E932" s="58"/>
      <c r="F932" s="58"/>
      <c r="G932" s="59"/>
      <c r="H932" s="40"/>
      <c r="I932" s="41"/>
    </row>
    <row r="933" spans="4:9" s="6" customFormat="1" x14ac:dyDescent="0.2">
      <c r="D933" s="58"/>
      <c r="E933" s="58"/>
      <c r="F933" s="58"/>
      <c r="G933" s="59"/>
      <c r="H933" s="40"/>
      <c r="I933" s="41"/>
    </row>
    <row r="934" spans="4:9" s="6" customFormat="1" x14ac:dyDescent="0.2">
      <c r="D934" s="58"/>
      <c r="E934" s="58"/>
      <c r="F934" s="58"/>
      <c r="G934" s="59"/>
      <c r="H934" s="40"/>
      <c r="I934" s="41"/>
    </row>
    <row r="935" spans="4:9" s="6" customFormat="1" x14ac:dyDescent="0.2">
      <c r="D935" s="58"/>
      <c r="E935" s="58"/>
      <c r="F935" s="58"/>
      <c r="G935" s="59"/>
      <c r="H935" s="40"/>
      <c r="I935" s="41"/>
    </row>
    <row r="936" spans="4:9" s="6" customFormat="1" x14ac:dyDescent="0.2">
      <c r="D936" s="58"/>
      <c r="E936" s="58"/>
      <c r="F936" s="58"/>
      <c r="G936" s="59"/>
      <c r="H936" s="40"/>
      <c r="I936" s="41"/>
    </row>
    <row r="937" spans="4:9" s="6" customFormat="1" x14ac:dyDescent="0.2">
      <c r="D937" s="58"/>
      <c r="E937" s="58"/>
      <c r="F937" s="58"/>
      <c r="G937" s="59"/>
      <c r="H937" s="40"/>
      <c r="I937" s="41"/>
    </row>
    <row r="938" spans="4:9" s="6" customFormat="1" x14ac:dyDescent="0.2">
      <c r="D938" s="58"/>
      <c r="E938" s="58"/>
      <c r="F938" s="58"/>
      <c r="G938" s="59"/>
      <c r="H938" s="40"/>
      <c r="I938" s="41"/>
    </row>
    <row r="939" spans="4:9" s="6" customFormat="1" x14ac:dyDescent="0.2">
      <c r="D939" s="58"/>
      <c r="E939" s="58"/>
      <c r="F939" s="58"/>
      <c r="G939" s="59"/>
      <c r="H939" s="40"/>
      <c r="I939" s="41"/>
    </row>
    <row r="940" spans="4:9" s="6" customFormat="1" x14ac:dyDescent="0.2">
      <c r="D940" s="58"/>
      <c r="E940" s="58"/>
      <c r="F940" s="58"/>
      <c r="G940" s="59"/>
      <c r="H940" s="40"/>
      <c r="I940" s="41"/>
    </row>
    <row r="941" spans="4:9" s="6" customFormat="1" x14ac:dyDescent="0.2">
      <c r="D941" s="58"/>
      <c r="E941" s="58"/>
      <c r="F941" s="58"/>
      <c r="G941" s="59"/>
      <c r="H941" s="40"/>
      <c r="I941" s="41"/>
    </row>
    <row r="942" spans="4:9" s="6" customFormat="1" x14ac:dyDescent="0.2">
      <c r="D942" s="58"/>
      <c r="E942" s="58"/>
      <c r="F942" s="58"/>
      <c r="G942" s="59"/>
      <c r="H942" s="40"/>
      <c r="I942" s="41"/>
    </row>
    <row r="943" spans="4:9" s="6" customFormat="1" x14ac:dyDescent="0.2">
      <c r="D943" s="58"/>
      <c r="E943" s="58"/>
      <c r="F943" s="58"/>
      <c r="G943" s="59"/>
      <c r="H943" s="40"/>
      <c r="I943" s="41"/>
    </row>
    <row r="944" spans="4:9" s="6" customFormat="1" x14ac:dyDescent="0.2">
      <c r="D944" s="58"/>
      <c r="E944" s="58"/>
      <c r="F944" s="58"/>
      <c r="G944" s="59"/>
      <c r="H944" s="40"/>
      <c r="I944" s="41"/>
    </row>
    <row r="945" spans="4:9" s="6" customFormat="1" x14ac:dyDescent="0.2">
      <c r="D945" s="58"/>
      <c r="E945" s="58"/>
      <c r="F945" s="58"/>
      <c r="G945" s="59"/>
      <c r="H945" s="40"/>
      <c r="I945" s="41"/>
    </row>
    <row r="946" spans="4:9" s="6" customFormat="1" x14ac:dyDescent="0.2">
      <c r="D946" s="58"/>
      <c r="E946" s="58"/>
      <c r="F946" s="58"/>
      <c r="G946" s="59"/>
      <c r="H946" s="40"/>
      <c r="I946" s="41"/>
    </row>
    <row r="947" spans="4:9" s="6" customFormat="1" x14ac:dyDescent="0.2">
      <c r="D947" s="58"/>
      <c r="E947" s="58"/>
      <c r="F947" s="58"/>
      <c r="G947" s="59"/>
      <c r="H947" s="40"/>
      <c r="I947" s="41"/>
    </row>
    <row r="948" spans="4:9" s="6" customFormat="1" x14ac:dyDescent="0.2">
      <c r="D948" s="58"/>
      <c r="E948" s="58"/>
      <c r="F948" s="58"/>
      <c r="G948" s="59"/>
      <c r="H948" s="40"/>
      <c r="I948" s="41"/>
    </row>
    <row r="949" spans="4:9" s="6" customFormat="1" x14ac:dyDescent="0.2">
      <c r="D949" s="58"/>
      <c r="E949" s="58"/>
      <c r="F949" s="58"/>
      <c r="G949" s="59"/>
      <c r="H949" s="40"/>
      <c r="I949" s="41"/>
    </row>
    <row r="950" spans="4:9" s="6" customFormat="1" x14ac:dyDescent="0.2">
      <c r="D950" s="58"/>
      <c r="E950" s="58"/>
      <c r="F950" s="58"/>
      <c r="G950" s="59"/>
      <c r="H950" s="40"/>
      <c r="I950" s="41"/>
    </row>
    <row r="951" spans="4:9" s="6" customFormat="1" x14ac:dyDescent="0.2">
      <c r="D951" s="58"/>
      <c r="E951" s="58"/>
      <c r="F951" s="58"/>
      <c r="G951" s="59"/>
      <c r="H951" s="40"/>
      <c r="I951" s="41"/>
    </row>
    <row r="952" spans="4:9" s="6" customFormat="1" x14ac:dyDescent="0.2">
      <c r="D952" s="58"/>
      <c r="E952" s="58"/>
      <c r="F952" s="58"/>
      <c r="G952" s="59"/>
      <c r="H952" s="40"/>
      <c r="I952" s="41"/>
    </row>
    <row r="953" spans="4:9" s="6" customFormat="1" x14ac:dyDescent="0.2">
      <c r="D953" s="58"/>
      <c r="E953" s="58"/>
      <c r="F953" s="58"/>
      <c r="G953" s="59"/>
      <c r="H953" s="40"/>
      <c r="I953" s="41"/>
    </row>
    <row r="954" spans="4:9" s="6" customFormat="1" x14ac:dyDescent="0.2">
      <c r="D954" s="58"/>
      <c r="E954" s="58"/>
      <c r="F954" s="58"/>
      <c r="G954" s="59"/>
      <c r="H954" s="40"/>
      <c r="I954" s="41"/>
    </row>
    <row r="955" spans="4:9" s="6" customFormat="1" x14ac:dyDescent="0.2">
      <c r="D955" s="58"/>
      <c r="E955" s="58"/>
      <c r="F955" s="58"/>
      <c r="G955" s="59"/>
      <c r="H955" s="40"/>
      <c r="I955" s="41"/>
    </row>
    <row r="956" spans="4:9" s="6" customFormat="1" x14ac:dyDescent="0.2">
      <c r="D956" s="58"/>
      <c r="E956" s="58"/>
      <c r="F956" s="58"/>
      <c r="G956" s="59"/>
      <c r="H956" s="40"/>
      <c r="I956" s="41"/>
    </row>
    <row r="957" spans="4:9" s="6" customFormat="1" x14ac:dyDescent="0.2">
      <c r="D957" s="58"/>
      <c r="E957" s="58"/>
      <c r="F957" s="58"/>
      <c r="G957" s="59"/>
      <c r="H957" s="40"/>
      <c r="I957" s="41"/>
    </row>
    <row r="958" spans="4:9" s="6" customFormat="1" x14ac:dyDescent="0.2">
      <c r="D958" s="58"/>
      <c r="E958" s="58"/>
      <c r="F958" s="58"/>
      <c r="G958" s="59"/>
      <c r="H958" s="40"/>
      <c r="I958" s="41"/>
    </row>
    <row r="959" spans="4:9" s="6" customFormat="1" x14ac:dyDescent="0.2">
      <c r="D959" s="58"/>
      <c r="E959" s="58"/>
      <c r="F959" s="58"/>
      <c r="G959" s="59"/>
      <c r="H959" s="40"/>
      <c r="I959" s="41"/>
    </row>
    <row r="960" spans="4:9" s="6" customFormat="1" x14ac:dyDescent="0.2">
      <c r="D960" s="58"/>
      <c r="E960" s="58"/>
      <c r="F960" s="58"/>
      <c r="G960" s="59"/>
      <c r="H960" s="40"/>
      <c r="I960" s="41"/>
    </row>
    <row r="961" spans="4:9" s="6" customFormat="1" x14ac:dyDescent="0.2">
      <c r="D961" s="58"/>
      <c r="E961" s="58"/>
      <c r="F961" s="58"/>
      <c r="G961" s="59"/>
      <c r="H961" s="40"/>
      <c r="I961" s="41"/>
    </row>
    <row r="962" spans="4:9" s="6" customFormat="1" x14ac:dyDescent="0.2">
      <c r="D962" s="58"/>
      <c r="E962" s="58"/>
      <c r="F962" s="58"/>
      <c r="G962" s="59"/>
      <c r="H962" s="40"/>
      <c r="I962" s="41"/>
    </row>
    <row r="963" spans="4:9" s="6" customFormat="1" x14ac:dyDescent="0.2">
      <c r="D963" s="58"/>
      <c r="E963" s="58"/>
      <c r="F963" s="58"/>
      <c r="G963" s="59"/>
      <c r="H963" s="40"/>
      <c r="I963" s="41"/>
    </row>
    <row r="964" spans="4:9" s="6" customFormat="1" x14ac:dyDescent="0.2">
      <c r="D964" s="58"/>
      <c r="E964" s="58"/>
      <c r="F964" s="58"/>
      <c r="G964" s="59"/>
      <c r="H964" s="40"/>
      <c r="I964" s="41"/>
    </row>
    <row r="965" spans="4:9" s="6" customFormat="1" x14ac:dyDescent="0.2">
      <c r="D965" s="58"/>
      <c r="E965" s="58"/>
      <c r="F965" s="58"/>
      <c r="G965" s="59"/>
      <c r="H965" s="40"/>
      <c r="I965" s="41"/>
    </row>
    <row r="966" spans="4:9" s="6" customFormat="1" x14ac:dyDescent="0.2">
      <c r="D966" s="58"/>
      <c r="E966" s="58"/>
      <c r="F966" s="58"/>
      <c r="G966" s="59"/>
      <c r="H966" s="40"/>
      <c r="I966" s="41"/>
    </row>
    <row r="967" spans="4:9" s="6" customFormat="1" x14ac:dyDescent="0.2">
      <c r="D967" s="58"/>
      <c r="E967" s="58"/>
      <c r="F967" s="58"/>
      <c r="G967" s="59"/>
      <c r="H967" s="40"/>
      <c r="I967" s="41"/>
    </row>
    <row r="968" spans="4:9" s="6" customFormat="1" x14ac:dyDescent="0.2">
      <c r="D968" s="58"/>
      <c r="E968" s="58"/>
      <c r="F968" s="58"/>
      <c r="G968" s="59"/>
      <c r="H968" s="40"/>
      <c r="I968" s="41"/>
    </row>
    <row r="969" spans="4:9" s="6" customFormat="1" x14ac:dyDescent="0.2">
      <c r="D969" s="58"/>
      <c r="E969" s="58"/>
      <c r="F969" s="58"/>
      <c r="G969" s="59"/>
      <c r="H969" s="40"/>
      <c r="I969" s="41"/>
    </row>
    <row r="970" spans="4:9" s="6" customFormat="1" x14ac:dyDescent="0.2">
      <c r="D970" s="58"/>
      <c r="E970" s="58"/>
      <c r="F970" s="58"/>
      <c r="G970" s="59"/>
      <c r="H970" s="40"/>
      <c r="I970" s="41"/>
    </row>
    <row r="971" spans="4:9" s="6" customFormat="1" x14ac:dyDescent="0.2">
      <c r="D971" s="58"/>
      <c r="E971" s="58"/>
      <c r="F971" s="58"/>
      <c r="G971" s="59"/>
      <c r="H971" s="40"/>
      <c r="I971" s="41"/>
    </row>
    <row r="972" spans="4:9" s="6" customFormat="1" x14ac:dyDescent="0.2">
      <c r="D972" s="58"/>
      <c r="E972" s="58"/>
      <c r="F972" s="58"/>
      <c r="G972" s="59"/>
      <c r="H972" s="40"/>
      <c r="I972" s="41"/>
    </row>
    <row r="973" spans="4:9" s="6" customFormat="1" x14ac:dyDescent="0.2">
      <c r="D973" s="58"/>
      <c r="E973" s="58"/>
      <c r="F973" s="58"/>
      <c r="G973" s="59"/>
      <c r="H973" s="40"/>
      <c r="I973" s="41"/>
    </row>
    <row r="974" spans="4:9" s="6" customFormat="1" x14ac:dyDescent="0.2">
      <c r="D974" s="58"/>
      <c r="E974" s="58"/>
      <c r="F974" s="58"/>
      <c r="G974" s="59"/>
      <c r="H974" s="40"/>
      <c r="I974" s="41"/>
    </row>
    <row r="975" spans="4:9" s="6" customFormat="1" x14ac:dyDescent="0.2">
      <c r="D975" s="58"/>
      <c r="E975" s="58"/>
      <c r="F975" s="58"/>
      <c r="G975" s="59"/>
      <c r="H975" s="40"/>
      <c r="I975" s="41"/>
    </row>
    <row r="976" spans="4:9" s="6" customFormat="1" x14ac:dyDescent="0.2">
      <c r="D976" s="58"/>
      <c r="E976" s="58"/>
      <c r="F976" s="58"/>
      <c r="G976" s="59"/>
      <c r="H976" s="40"/>
      <c r="I976" s="41"/>
    </row>
    <row r="977" spans="4:9" s="6" customFormat="1" x14ac:dyDescent="0.2">
      <c r="D977" s="58"/>
      <c r="E977" s="58"/>
      <c r="F977" s="58"/>
      <c r="G977" s="59"/>
      <c r="H977" s="40"/>
      <c r="I977" s="41"/>
    </row>
    <row r="978" spans="4:9" s="6" customFormat="1" x14ac:dyDescent="0.2">
      <c r="D978" s="58"/>
      <c r="E978" s="58"/>
      <c r="F978" s="58"/>
      <c r="G978" s="59"/>
      <c r="H978" s="40"/>
      <c r="I978" s="41"/>
    </row>
    <row r="979" spans="4:9" s="6" customFormat="1" x14ac:dyDescent="0.2">
      <c r="D979" s="58"/>
      <c r="E979" s="58"/>
      <c r="F979" s="58"/>
      <c r="G979" s="59"/>
      <c r="H979" s="40"/>
      <c r="I979" s="41"/>
    </row>
    <row r="980" spans="4:9" s="6" customFormat="1" x14ac:dyDescent="0.2">
      <c r="D980" s="58"/>
      <c r="E980" s="58"/>
      <c r="F980" s="58"/>
      <c r="G980" s="59"/>
      <c r="H980" s="40"/>
      <c r="I980" s="41"/>
    </row>
    <row r="981" spans="4:9" s="6" customFormat="1" x14ac:dyDescent="0.2">
      <c r="D981" s="58"/>
      <c r="E981" s="58"/>
      <c r="F981" s="58"/>
      <c r="G981" s="59"/>
      <c r="H981" s="40"/>
      <c r="I981" s="41"/>
    </row>
    <row r="982" spans="4:9" s="6" customFormat="1" x14ac:dyDescent="0.2">
      <c r="D982" s="58"/>
      <c r="E982" s="58"/>
      <c r="F982" s="58"/>
      <c r="G982" s="59"/>
      <c r="H982" s="40"/>
      <c r="I982" s="41"/>
    </row>
    <row r="983" spans="4:9" s="6" customFormat="1" x14ac:dyDescent="0.2">
      <c r="D983" s="58"/>
      <c r="E983" s="58"/>
      <c r="F983" s="58"/>
      <c r="G983" s="59"/>
      <c r="H983" s="40"/>
      <c r="I983" s="41"/>
    </row>
    <row r="984" spans="4:9" s="6" customFormat="1" x14ac:dyDescent="0.2">
      <c r="D984" s="58"/>
      <c r="E984" s="58"/>
      <c r="F984" s="58"/>
      <c r="G984" s="59"/>
      <c r="H984" s="40"/>
      <c r="I984" s="41"/>
    </row>
    <row r="985" spans="4:9" s="6" customFormat="1" x14ac:dyDescent="0.2">
      <c r="D985" s="58"/>
      <c r="E985" s="58"/>
      <c r="F985" s="58"/>
      <c r="G985" s="59"/>
      <c r="H985" s="40"/>
      <c r="I985" s="41"/>
    </row>
    <row r="986" spans="4:9" s="6" customFormat="1" x14ac:dyDescent="0.2">
      <c r="D986" s="58"/>
      <c r="E986" s="58"/>
      <c r="F986" s="58"/>
      <c r="G986" s="59"/>
      <c r="H986" s="40"/>
      <c r="I986" s="41"/>
    </row>
    <row r="987" spans="4:9" s="6" customFormat="1" x14ac:dyDescent="0.2">
      <c r="D987" s="58"/>
      <c r="E987" s="58"/>
      <c r="F987" s="58"/>
      <c r="G987" s="59"/>
      <c r="H987" s="40"/>
      <c r="I987" s="41"/>
    </row>
    <row r="988" spans="4:9" s="6" customFormat="1" x14ac:dyDescent="0.2">
      <c r="D988" s="58"/>
      <c r="E988" s="58"/>
      <c r="F988" s="58"/>
      <c r="G988" s="59"/>
      <c r="H988" s="40"/>
      <c r="I988" s="41"/>
    </row>
    <row r="989" spans="4:9" s="6" customFormat="1" x14ac:dyDescent="0.2">
      <c r="D989" s="58"/>
      <c r="E989" s="58"/>
      <c r="F989" s="58"/>
      <c r="G989" s="59"/>
      <c r="H989" s="40"/>
      <c r="I989" s="41"/>
    </row>
    <row r="990" spans="4:9" s="6" customFormat="1" x14ac:dyDescent="0.2">
      <c r="D990" s="58"/>
      <c r="E990" s="58"/>
      <c r="F990" s="58"/>
      <c r="G990" s="59"/>
      <c r="H990" s="40"/>
      <c r="I990" s="41"/>
    </row>
    <row r="991" spans="4:9" s="6" customFormat="1" x14ac:dyDescent="0.2">
      <c r="D991" s="58"/>
      <c r="E991" s="58"/>
      <c r="F991" s="58"/>
      <c r="G991" s="59"/>
      <c r="H991" s="40"/>
      <c r="I991" s="41"/>
    </row>
    <row r="992" spans="4:9" s="6" customFormat="1" x14ac:dyDescent="0.2">
      <c r="D992" s="58"/>
      <c r="E992" s="58"/>
      <c r="F992" s="58"/>
      <c r="G992" s="59"/>
      <c r="H992" s="40"/>
      <c r="I992" s="41"/>
    </row>
    <row r="993" spans="4:9" s="6" customFormat="1" x14ac:dyDescent="0.2">
      <c r="D993" s="58"/>
      <c r="E993" s="58"/>
      <c r="F993" s="58"/>
      <c r="G993" s="59"/>
      <c r="H993" s="40"/>
      <c r="I993" s="41"/>
    </row>
    <row r="994" spans="4:9" s="6" customFormat="1" x14ac:dyDescent="0.2">
      <c r="D994" s="58"/>
      <c r="E994" s="58"/>
      <c r="F994" s="58"/>
      <c r="G994" s="59"/>
      <c r="H994" s="40"/>
      <c r="I994" s="41"/>
    </row>
    <row r="995" spans="4:9" s="6" customFormat="1" x14ac:dyDescent="0.2">
      <c r="D995" s="58"/>
      <c r="E995" s="58"/>
      <c r="F995" s="58"/>
      <c r="G995" s="59"/>
      <c r="H995" s="40"/>
      <c r="I995" s="41"/>
    </row>
    <row r="996" spans="4:9" s="6" customFormat="1" x14ac:dyDescent="0.2">
      <c r="D996" s="58"/>
      <c r="E996" s="58"/>
      <c r="F996" s="58"/>
      <c r="G996" s="59"/>
      <c r="H996" s="40"/>
      <c r="I996" s="41"/>
    </row>
    <row r="997" spans="4:9" s="6" customFormat="1" x14ac:dyDescent="0.2">
      <c r="D997" s="58"/>
      <c r="E997" s="58"/>
      <c r="F997" s="58"/>
      <c r="G997" s="59"/>
      <c r="H997" s="40"/>
      <c r="I997" s="41"/>
    </row>
    <row r="998" spans="4:9" s="6" customFormat="1" x14ac:dyDescent="0.2">
      <c r="D998" s="58"/>
      <c r="E998" s="58"/>
      <c r="F998" s="58"/>
      <c r="G998" s="59"/>
      <c r="H998" s="40"/>
      <c r="I998" s="41"/>
    </row>
    <row r="999" spans="4:9" s="6" customFormat="1" x14ac:dyDescent="0.2">
      <c r="D999" s="58"/>
      <c r="E999" s="58"/>
      <c r="F999" s="58"/>
      <c r="G999" s="59"/>
      <c r="H999" s="40"/>
      <c r="I999" s="41"/>
    </row>
    <row r="1000" spans="4:9" s="6" customFormat="1" x14ac:dyDescent="0.2">
      <c r="D1000" s="58"/>
      <c r="E1000" s="58"/>
      <c r="F1000" s="58"/>
      <c r="G1000" s="59"/>
      <c r="H1000" s="40"/>
      <c r="I1000" s="41"/>
    </row>
    <row r="1001" spans="4:9" s="6" customFormat="1" x14ac:dyDescent="0.2">
      <c r="D1001" s="58"/>
      <c r="E1001" s="58"/>
      <c r="F1001" s="58"/>
      <c r="G1001" s="59"/>
      <c r="H1001" s="40"/>
      <c r="I1001" s="41"/>
    </row>
    <row r="1002" spans="4:9" s="6" customFormat="1" x14ac:dyDescent="0.2">
      <c r="D1002" s="58"/>
      <c r="E1002" s="58"/>
      <c r="F1002" s="58"/>
      <c r="G1002" s="59"/>
      <c r="H1002" s="40"/>
      <c r="I1002" s="41"/>
    </row>
    <row r="1003" spans="4:9" s="6" customFormat="1" x14ac:dyDescent="0.2">
      <c r="D1003" s="58"/>
      <c r="E1003" s="58"/>
      <c r="F1003" s="58"/>
      <c r="G1003" s="59"/>
      <c r="H1003" s="40"/>
      <c r="I1003" s="41"/>
    </row>
    <row r="1004" spans="4:9" s="6" customFormat="1" x14ac:dyDescent="0.2">
      <c r="D1004" s="58"/>
      <c r="E1004" s="58"/>
      <c r="F1004" s="58"/>
      <c r="G1004" s="59"/>
      <c r="H1004" s="40"/>
      <c r="I1004" s="41"/>
    </row>
    <row r="1005" spans="4:9" s="6" customFormat="1" x14ac:dyDescent="0.2">
      <c r="D1005" s="58"/>
      <c r="E1005" s="58"/>
      <c r="F1005" s="58"/>
      <c r="G1005" s="59"/>
      <c r="H1005" s="40"/>
      <c r="I1005" s="41"/>
    </row>
    <row r="1006" spans="4:9" s="6" customFormat="1" x14ac:dyDescent="0.2">
      <c r="D1006" s="58"/>
      <c r="E1006" s="58"/>
      <c r="F1006" s="58"/>
      <c r="G1006" s="59"/>
      <c r="H1006" s="40"/>
      <c r="I1006" s="41"/>
    </row>
    <row r="1007" spans="4:9" s="6" customFormat="1" x14ac:dyDescent="0.2">
      <c r="D1007" s="58"/>
      <c r="E1007" s="58"/>
      <c r="F1007" s="58"/>
      <c r="G1007" s="59"/>
      <c r="H1007" s="40"/>
      <c r="I1007" s="41"/>
    </row>
    <row r="1008" spans="4:9" s="6" customFormat="1" x14ac:dyDescent="0.2">
      <c r="D1008" s="58"/>
      <c r="E1008" s="58"/>
      <c r="F1008" s="58"/>
      <c r="G1008" s="59"/>
      <c r="H1008" s="40"/>
      <c r="I1008" s="41"/>
    </row>
    <row r="1009" spans="4:9" s="6" customFormat="1" x14ac:dyDescent="0.2">
      <c r="D1009" s="58"/>
      <c r="E1009" s="58"/>
      <c r="F1009" s="58"/>
      <c r="G1009" s="59"/>
      <c r="H1009" s="40"/>
      <c r="I1009" s="41"/>
    </row>
    <row r="1010" spans="4:9" s="6" customFormat="1" x14ac:dyDescent="0.2">
      <c r="D1010" s="58"/>
      <c r="E1010" s="58"/>
      <c r="F1010" s="58"/>
      <c r="G1010" s="59"/>
      <c r="H1010" s="40"/>
      <c r="I1010" s="41"/>
    </row>
    <row r="1011" spans="4:9" s="6" customFormat="1" x14ac:dyDescent="0.2">
      <c r="D1011" s="58"/>
      <c r="E1011" s="58"/>
      <c r="F1011" s="58"/>
      <c r="G1011" s="59"/>
      <c r="H1011" s="40"/>
      <c r="I1011" s="41"/>
    </row>
    <row r="1012" spans="4:9" s="6" customFormat="1" x14ac:dyDescent="0.2">
      <c r="D1012" s="58"/>
      <c r="E1012" s="58"/>
      <c r="F1012" s="58"/>
      <c r="G1012" s="59"/>
      <c r="H1012" s="40"/>
      <c r="I1012" s="41"/>
    </row>
    <row r="1013" spans="4:9" s="6" customFormat="1" x14ac:dyDescent="0.2">
      <c r="D1013" s="58"/>
      <c r="E1013" s="58"/>
      <c r="F1013" s="58"/>
      <c r="G1013" s="59"/>
      <c r="H1013" s="40"/>
      <c r="I1013" s="41"/>
    </row>
    <row r="1014" spans="4:9" s="6" customFormat="1" x14ac:dyDescent="0.2">
      <c r="D1014" s="58"/>
      <c r="E1014" s="58"/>
      <c r="F1014" s="58"/>
      <c r="G1014" s="59"/>
      <c r="H1014" s="40"/>
      <c r="I1014" s="41"/>
    </row>
    <row r="1015" spans="4:9" s="6" customFormat="1" x14ac:dyDescent="0.2">
      <c r="D1015" s="58"/>
      <c r="E1015" s="58"/>
      <c r="F1015" s="58"/>
      <c r="G1015" s="59"/>
      <c r="H1015" s="40"/>
      <c r="I1015" s="41"/>
    </row>
    <row r="1016" spans="4:9" s="6" customFormat="1" x14ac:dyDescent="0.2">
      <c r="D1016" s="58"/>
      <c r="E1016" s="58"/>
      <c r="F1016" s="58"/>
      <c r="G1016" s="59"/>
      <c r="H1016" s="40"/>
      <c r="I1016" s="41"/>
    </row>
    <row r="1017" spans="4:9" s="6" customFormat="1" x14ac:dyDescent="0.2">
      <c r="D1017" s="58"/>
      <c r="E1017" s="58"/>
      <c r="F1017" s="58"/>
      <c r="G1017" s="59"/>
      <c r="H1017" s="40"/>
      <c r="I1017" s="41"/>
    </row>
    <row r="1018" spans="4:9" s="6" customFormat="1" x14ac:dyDescent="0.2">
      <c r="D1018" s="58"/>
      <c r="E1018" s="58"/>
      <c r="F1018" s="58"/>
      <c r="G1018" s="59"/>
      <c r="H1018" s="40"/>
      <c r="I1018" s="41"/>
    </row>
    <row r="1019" spans="4:9" s="6" customFormat="1" x14ac:dyDescent="0.2">
      <c r="D1019" s="58"/>
      <c r="E1019" s="58"/>
      <c r="F1019" s="58"/>
      <c r="G1019" s="59"/>
      <c r="H1019" s="40"/>
      <c r="I1019" s="41"/>
    </row>
    <row r="1020" spans="4:9" s="6" customFormat="1" x14ac:dyDescent="0.2">
      <c r="D1020" s="58"/>
      <c r="E1020" s="58"/>
      <c r="F1020" s="58"/>
      <c r="G1020" s="59"/>
      <c r="H1020" s="40"/>
      <c r="I1020" s="41"/>
    </row>
    <row r="1021" spans="4:9" s="6" customFormat="1" x14ac:dyDescent="0.2">
      <c r="D1021" s="58"/>
      <c r="E1021" s="58"/>
      <c r="F1021" s="58"/>
      <c r="G1021" s="59"/>
      <c r="H1021" s="40"/>
      <c r="I1021" s="41"/>
    </row>
    <row r="1022" spans="4:9" s="6" customFormat="1" x14ac:dyDescent="0.2">
      <c r="D1022" s="58"/>
      <c r="E1022" s="58"/>
      <c r="F1022" s="58"/>
      <c r="G1022" s="59"/>
      <c r="H1022" s="40"/>
      <c r="I1022" s="41"/>
    </row>
    <row r="1023" spans="4:9" s="6" customFormat="1" x14ac:dyDescent="0.2">
      <c r="D1023" s="58"/>
      <c r="E1023" s="58"/>
      <c r="F1023" s="58"/>
      <c r="G1023" s="59"/>
      <c r="H1023" s="40"/>
      <c r="I1023" s="41"/>
    </row>
    <row r="1024" spans="4:9" s="6" customFormat="1" x14ac:dyDescent="0.2">
      <c r="D1024" s="58"/>
      <c r="E1024" s="58"/>
      <c r="F1024" s="58"/>
      <c r="G1024" s="59"/>
      <c r="H1024" s="40"/>
      <c r="I1024" s="41"/>
    </row>
    <row r="1025" spans="4:9" s="6" customFormat="1" x14ac:dyDescent="0.2">
      <c r="D1025" s="58"/>
      <c r="E1025" s="58"/>
      <c r="F1025" s="58"/>
      <c r="G1025" s="59"/>
      <c r="H1025" s="40"/>
      <c r="I1025" s="41"/>
    </row>
    <row r="1026" spans="4:9" s="6" customFormat="1" x14ac:dyDescent="0.2">
      <c r="D1026" s="58"/>
      <c r="E1026" s="58"/>
      <c r="F1026" s="58"/>
      <c r="G1026" s="59"/>
      <c r="H1026" s="40"/>
      <c r="I1026" s="41"/>
    </row>
    <row r="1027" spans="4:9" s="6" customFormat="1" x14ac:dyDescent="0.2">
      <c r="D1027" s="58"/>
      <c r="E1027" s="58"/>
      <c r="F1027" s="58"/>
      <c r="G1027" s="59"/>
      <c r="H1027" s="40"/>
      <c r="I1027" s="41"/>
    </row>
    <row r="1028" spans="4:9" s="6" customFormat="1" x14ac:dyDescent="0.2">
      <c r="D1028" s="58"/>
      <c r="E1028" s="58"/>
      <c r="F1028" s="58"/>
      <c r="G1028" s="59"/>
      <c r="H1028" s="40"/>
      <c r="I1028" s="41"/>
    </row>
    <row r="1029" spans="4:9" s="6" customFormat="1" x14ac:dyDescent="0.2">
      <c r="D1029" s="58"/>
      <c r="E1029" s="58"/>
      <c r="F1029" s="58"/>
      <c r="G1029" s="59"/>
      <c r="H1029" s="40"/>
      <c r="I1029" s="41"/>
    </row>
    <row r="1030" spans="4:9" s="6" customFormat="1" x14ac:dyDescent="0.2">
      <c r="D1030" s="58"/>
      <c r="E1030" s="58"/>
      <c r="F1030" s="58"/>
      <c r="G1030" s="59"/>
      <c r="H1030" s="40"/>
      <c r="I1030" s="41"/>
    </row>
    <row r="1031" spans="4:9" s="6" customFormat="1" x14ac:dyDescent="0.2">
      <c r="D1031" s="58"/>
      <c r="E1031" s="58"/>
      <c r="F1031" s="58"/>
      <c r="G1031" s="59"/>
      <c r="H1031" s="40"/>
      <c r="I1031" s="41"/>
    </row>
    <row r="1032" spans="4:9" s="6" customFormat="1" x14ac:dyDescent="0.2">
      <c r="D1032" s="58"/>
      <c r="E1032" s="58"/>
      <c r="F1032" s="58"/>
      <c r="G1032" s="59"/>
      <c r="H1032" s="40"/>
      <c r="I1032" s="41"/>
    </row>
    <row r="1033" spans="4:9" s="6" customFormat="1" x14ac:dyDescent="0.2">
      <c r="D1033" s="58"/>
      <c r="E1033" s="58"/>
      <c r="F1033" s="58"/>
      <c r="G1033" s="59"/>
      <c r="H1033" s="40"/>
      <c r="I1033" s="41"/>
    </row>
    <row r="1034" spans="4:9" s="6" customFormat="1" x14ac:dyDescent="0.2">
      <c r="D1034" s="58"/>
      <c r="E1034" s="58"/>
      <c r="F1034" s="58"/>
      <c r="G1034" s="59"/>
      <c r="H1034" s="40"/>
      <c r="I1034" s="41"/>
    </row>
    <row r="1035" spans="4:9" s="6" customFormat="1" x14ac:dyDescent="0.2">
      <c r="D1035" s="58"/>
      <c r="E1035" s="58"/>
      <c r="F1035" s="58"/>
      <c r="G1035" s="59"/>
      <c r="H1035" s="40"/>
      <c r="I1035" s="41"/>
    </row>
    <row r="1036" spans="4:9" s="6" customFormat="1" x14ac:dyDescent="0.2">
      <c r="D1036" s="58"/>
      <c r="E1036" s="58"/>
      <c r="F1036" s="58"/>
      <c r="G1036" s="59"/>
      <c r="H1036" s="40"/>
      <c r="I1036" s="41"/>
    </row>
    <row r="1037" spans="4:9" s="6" customFormat="1" x14ac:dyDescent="0.2">
      <c r="D1037" s="58"/>
      <c r="E1037" s="58"/>
      <c r="F1037" s="58"/>
      <c r="G1037" s="59"/>
      <c r="H1037" s="40"/>
      <c r="I1037" s="41"/>
    </row>
    <row r="1038" spans="4:9" s="6" customFormat="1" x14ac:dyDescent="0.2">
      <c r="D1038" s="58"/>
      <c r="E1038" s="58"/>
      <c r="F1038" s="58"/>
      <c r="G1038" s="59"/>
      <c r="H1038" s="40"/>
      <c r="I1038" s="41"/>
    </row>
    <row r="1039" spans="4:9" s="6" customFormat="1" x14ac:dyDescent="0.2">
      <c r="D1039" s="58"/>
      <c r="E1039" s="58"/>
      <c r="F1039" s="58"/>
      <c r="G1039" s="59"/>
      <c r="H1039" s="40"/>
      <c r="I1039" s="41"/>
    </row>
    <row r="1040" spans="4:9" s="6" customFormat="1" x14ac:dyDescent="0.2">
      <c r="D1040" s="58"/>
      <c r="E1040" s="58"/>
      <c r="F1040" s="58"/>
      <c r="G1040" s="59"/>
      <c r="H1040" s="40"/>
      <c r="I1040" s="41"/>
    </row>
    <row r="1041" spans="4:9" s="6" customFormat="1" x14ac:dyDescent="0.2">
      <c r="D1041" s="58"/>
      <c r="E1041" s="58"/>
      <c r="F1041" s="58"/>
      <c r="G1041" s="59"/>
      <c r="H1041" s="40"/>
      <c r="I1041" s="41"/>
    </row>
    <row r="1042" spans="4:9" s="6" customFormat="1" x14ac:dyDescent="0.2">
      <c r="D1042" s="58"/>
      <c r="E1042" s="58"/>
      <c r="F1042" s="58"/>
      <c r="G1042" s="59"/>
      <c r="H1042" s="40"/>
      <c r="I1042" s="41"/>
    </row>
    <row r="1043" spans="4:9" s="6" customFormat="1" x14ac:dyDescent="0.2">
      <c r="D1043" s="58"/>
      <c r="E1043" s="58"/>
      <c r="F1043" s="58"/>
      <c r="G1043" s="59"/>
      <c r="H1043" s="40"/>
      <c r="I1043" s="41"/>
    </row>
    <row r="1044" spans="4:9" s="6" customFormat="1" x14ac:dyDescent="0.2">
      <c r="D1044" s="58"/>
      <c r="E1044" s="58"/>
      <c r="F1044" s="58"/>
      <c r="G1044" s="59"/>
      <c r="H1044" s="40"/>
      <c r="I1044" s="41"/>
    </row>
    <row r="1045" spans="4:9" s="6" customFormat="1" x14ac:dyDescent="0.2">
      <c r="D1045" s="58"/>
      <c r="E1045" s="58"/>
      <c r="F1045" s="58"/>
      <c r="G1045" s="59"/>
      <c r="H1045" s="40"/>
      <c r="I1045" s="41"/>
    </row>
    <row r="1046" spans="4:9" s="6" customFormat="1" x14ac:dyDescent="0.2">
      <c r="D1046" s="58"/>
      <c r="E1046" s="58"/>
      <c r="F1046" s="58"/>
      <c r="G1046" s="59"/>
      <c r="H1046" s="40"/>
      <c r="I1046" s="41"/>
    </row>
    <row r="1047" spans="4:9" s="6" customFormat="1" x14ac:dyDescent="0.2">
      <c r="D1047" s="58"/>
      <c r="E1047" s="58"/>
      <c r="F1047" s="58"/>
      <c r="G1047" s="59"/>
      <c r="H1047" s="40"/>
      <c r="I1047" s="41"/>
    </row>
    <row r="1048" spans="4:9" s="6" customFormat="1" x14ac:dyDescent="0.2">
      <c r="D1048" s="58"/>
      <c r="E1048" s="58"/>
      <c r="F1048" s="58"/>
      <c r="G1048" s="59"/>
      <c r="H1048" s="40"/>
      <c r="I1048" s="41"/>
    </row>
    <row r="1049" spans="4:9" s="6" customFormat="1" x14ac:dyDescent="0.2">
      <c r="D1049" s="58"/>
      <c r="E1049" s="58"/>
      <c r="F1049" s="58"/>
      <c r="G1049" s="59"/>
      <c r="H1049" s="40"/>
      <c r="I1049" s="41"/>
    </row>
    <row r="1050" spans="4:9" s="6" customFormat="1" x14ac:dyDescent="0.2">
      <c r="D1050" s="58"/>
      <c r="E1050" s="58"/>
      <c r="F1050" s="58"/>
      <c r="G1050" s="59"/>
      <c r="H1050" s="40"/>
      <c r="I1050" s="41"/>
    </row>
    <row r="1051" spans="4:9" s="6" customFormat="1" x14ac:dyDescent="0.2">
      <c r="D1051" s="58"/>
      <c r="E1051" s="58"/>
      <c r="F1051" s="58"/>
      <c r="G1051" s="59"/>
      <c r="H1051" s="40"/>
      <c r="I1051" s="41"/>
    </row>
    <row r="1052" spans="4:9" s="6" customFormat="1" x14ac:dyDescent="0.2">
      <c r="D1052" s="58"/>
      <c r="E1052" s="58"/>
      <c r="F1052" s="58"/>
      <c r="G1052" s="59"/>
      <c r="H1052" s="40"/>
      <c r="I1052" s="41"/>
    </row>
    <row r="1053" spans="4:9" s="6" customFormat="1" x14ac:dyDescent="0.2">
      <c r="D1053" s="58"/>
      <c r="E1053" s="58"/>
      <c r="F1053" s="58"/>
      <c r="G1053" s="59"/>
      <c r="H1053" s="40"/>
      <c r="I1053" s="41"/>
    </row>
    <row r="1054" spans="4:9" s="6" customFormat="1" x14ac:dyDescent="0.2">
      <c r="D1054" s="58"/>
      <c r="E1054" s="58"/>
      <c r="F1054" s="58"/>
      <c r="G1054" s="59"/>
      <c r="H1054" s="40"/>
      <c r="I1054" s="41"/>
    </row>
    <row r="1055" spans="4:9" s="6" customFormat="1" x14ac:dyDescent="0.2">
      <c r="D1055" s="58"/>
      <c r="E1055" s="58"/>
      <c r="F1055" s="58"/>
      <c r="G1055" s="59"/>
      <c r="H1055" s="40"/>
      <c r="I1055" s="41"/>
    </row>
    <row r="1056" spans="4:9" s="6" customFormat="1" x14ac:dyDescent="0.2">
      <c r="D1056" s="58"/>
      <c r="E1056" s="58"/>
      <c r="F1056" s="58"/>
      <c r="G1056" s="59"/>
      <c r="H1056" s="40"/>
      <c r="I1056" s="41"/>
    </row>
    <row r="1057" spans="4:9" s="6" customFormat="1" x14ac:dyDescent="0.2">
      <c r="D1057" s="58"/>
      <c r="E1057" s="58"/>
      <c r="F1057" s="58"/>
      <c r="G1057" s="59"/>
      <c r="H1057" s="40"/>
      <c r="I1057" s="41"/>
    </row>
    <row r="1058" spans="4:9" s="6" customFormat="1" x14ac:dyDescent="0.2">
      <c r="D1058" s="58"/>
      <c r="E1058" s="58"/>
      <c r="F1058" s="58"/>
      <c r="G1058" s="59"/>
      <c r="H1058" s="40"/>
      <c r="I1058" s="41"/>
    </row>
    <row r="1059" spans="4:9" s="6" customFormat="1" x14ac:dyDescent="0.2">
      <c r="D1059" s="58"/>
      <c r="E1059" s="58"/>
      <c r="F1059" s="58"/>
      <c r="G1059" s="59"/>
      <c r="H1059" s="40"/>
      <c r="I1059" s="41"/>
    </row>
    <row r="1060" spans="4:9" s="6" customFormat="1" x14ac:dyDescent="0.2">
      <c r="D1060" s="58"/>
      <c r="E1060" s="58"/>
      <c r="F1060" s="58"/>
      <c r="G1060" s="59"/>
      <c r="H1060" s="40"/>
      <c r="I1060" s="41"/>
    </row>
    <row r="1061" spans="4:9" s="6" customFormat="1" x14ac:dyDescent="0.2">
      <c r="D1061" s="58"/>
      <c r="E1061" s="58"/>
      <c r="F1061" s="58"/>
      <c r="G1061" s="59"/>
      <c r="H1061" s="40"/>
      <c r="I1061" s="41"/>
    </row>
    <row r="1062" spans="4:9" s="6" customFormat="1" x14ac:dyDescent="0.2">
      <c r="D1062" s="58"/>
      <c r="E1062" s="58"/>
      <c r="F1062" s="58"/>
      <c r="G1062" s="59"/>
      <c r="H1062" s="40"/>
      <c r="I1062" s="41"/>
    </row>
    <row r="1063" spans="4:9" s="6" customFormat="1" x14ac:dyDescent="0.2">
      <c r="D1063" s="58"/>
      <c r="E1063" s="58"/>
      <c r="F1063" s="58"/>
      <c r="G1063" s="59"/>
      <c r="H1063" s="40"/>
      <c r="I1063" s="41"/>
    </row>
    <row r="1064" spans="4:9" s="6" customFormat="1" x14ac:dyDescent="0.2">
      <c r="D1064" s="58"/>
      <c r="E1064" s="58"/>
      <c r="F1064" s="58"/>
      <c r="G1064" s="59"/>
      <c r="H1064" s="40"/>
      <c r="I1064" s="41"/>
    </row>
    <row r="1065" spans="4:9" s="6" customFormat="1" x14ac:dyDescent="0.2">
      <c r="D1065" s="58"/>
      <c r="E1065" s="58"/>
      <c r="F1065" s="58"/>
      <c r="G1065" s="59"/>
      <c r="H1065" s="40"/>
      <c r="I1065" s="41"/>
    </row>
    <row r="1066" spans="4:9" s="6" customFormat="1" x14ac:dyDescent="0.2">
      <c r="D1066" s="58"/>
      <c r="E1066" s="58"/>
      <c r="F1066" s="58"/>
      <c r="G1066" s="59"/>
      <c r="H1066" s="40"/>
      <c r="I1066" s="41"/>
    </row>
    <row r="1067" spans="4:9" s="6" customFormat="1" x14ac:dyDescent="0.2">
      <c r="D1067" s="58"/>
      <c r="E1067" s="58"/>
      <c r="F1067" s="58"/>
      <c r="G1067" s="59"/>
      <c r="H1067" s="40"/>
      <c r="I1067" s="41"/>
    </row>
    <row r="1068" spans="4:9" s="6" customFormat="1" x14ac:dyDescent="0.2">
      <c r="D1068" s="58"/>
      <c r="E1068" s="58"/>
      <c r="F1068" s="58"/>
      <c r="G1068" s="59"/>
      <c r="H1068" s="40"/>
      <c r="I1068" s="41"/>
    </row>
    <row r="1069" spans="4:9" s="6" customFormat="1" x14ac:dyDescent="0.2">
      <c r="D1069" s="58"/>
      <c r="E1069" s="58"/>
      <c r="F1069" s="58"/>
      <c r="G1069" s="59"/>
      <c r="H1069" s="40"/>
      <c r="I1069" s="41"/>
    </row>
    <row r="1070" spans="4:9" s="6" customFormat="1" x14ac:dyDescent="0.2">
      <c r="D1070" s="58"/>
      <c r="E1070" s="58"/>
      <c r="F1070" s="58"/>
      <c r="G1070" s="59"/>
      <c r="H1070" s="40"/>
      <c r="I1070" s="41"/>
    </row>
    <row r="1071" spans="4:9" s="6" customFormat="1" x14ac:dyDescent="0.2">
      <c r="D1071" s="58"/>
      <c r="E1071" s="58"/>
      <c r="F1071" s="58"/>
      <c r="G1071" s="59"/>
      <c r="H1071" s="40"/>
      <c r="I1071" s="41"/>
    </row>
    <row r="1072" spans="4:9" s="6" customFormat="1" x14ac:dyDescent="0.2">
      <c r="D1072" s="58"/>
      <c r="E1072" s="58"/>
      <c r="F1072" s="58"/>
      <c r="G1072" s="59"/>
      <c r="H1072" s="40"/>
      <c r="I1072" s="41"/>
    </row>
    <row r="1073" spans="4:9" s="6" customFormat="1" x14ac:dyDescent="0.2">
      <c r="D1073" s="58"/>
      <c r="E1073" s="58"/>
      <c r="F1073" s="58"/>
      <c r="G1073" s="59"/>
      <c r="H1073" s="40"/>
      <c r="I1073" s="41"/>
    </row>
    <row r="1074" spans="4:9" s="6" customFormat="1" x14ac:dyDescent="0.2">
      <c r="D1074" s="58"/>
      <c r="E1074" s="58"/>
      <c r="F1074" s="58"/>
      <c r="G1074" s="59"/>
      <c r="H1074" s="40"/>
      <c r="I1074" s="41"/>
    </row>
    <row r="1075" spans="4:9" s="6" customFormat="1" x14ac:dyDescent="0.2">
      <c r="D1075" s="58"/>
      <c r="E1075" s="58"/>
      <c r="F1075" s="58"/>
      <c r="G1075" s="59"/>
      <c r="H1075" s="40"/>
      <c r="I1075" s="41"/>
    </row>
    <row r="1076" spans="4:9" s="6" customFormat="1" x14ac:dyDescent="0.2">
      <c r="D1076" s="58"/>
      <c r="E1076" s="58"/>
      <c r="F1076" s="58"/>
      <c r="G1076" s="59"/>
      <c r="H1076" s="40"/>
      <c r="I1076" s="41"/>
    </row>
    <row r="1077" spans="4:9" s="6" customFormat="1" x14ac:dyDescent="0.2">
      <c r="D1077" s="58"/>
      <c r="E1077" s="58"/>
      <c r="F1077" s="58"/>
      <c r="G1077" s="59"/>
      <c r="H1077" s="40"/>
      <c r="I1077" s="41"/>
    </row>
    <row r="1078" spans="4:9" s="6" customFormat="1" x14ac:dyDescent="0.2">
      <c r="D1078" s="58"/>
      <c r="E1078" s="58"/>
      <c r="F1078" s="58"/>
      <c r="G1078" s="59"/>
      <c r="H1078" s="40"/>
      <c r="I1078" s="41"/>
    </row>
    <row r="1079" spans="4:9" s="6" customFormat="1" x14ac:dyDescent="0.2">
      <c r="D1079" s="58"/>
      <c r="E1079" s="58"/>
      <c r="F1079" s="58"/>
      <c r="G1079" s="59"/>
      <c r="H1079" s="40"/>
      <c r="I1079" s="41"/>
    </row>
    <row r="1080" spans="4:9" s="6" customFormat="1" x14ac:dyDescent="0.2">
      <c r="D1080" s="58"/>
      <c r="E1080" s="58"/>
      <c r="F1080" s="58"/>
      <c r="G1080" s="59"/>
      <c r="H1080" s="40"/>
      <c r="I1080" s="41"/>
    </row>
    <row r="1081" spans="4:9" s="6" customFormat="1" x14ac:dyDescent="0.2">
      <c r="D1081" s="58"/>
      <c r="E1081" s="58"/>
      <c r="F1081" s="58"/>
      <c r="G1081" s="59"/>
      <c r="H1081" s="40"/>
      <c r="I1081" s="41"/>
    </row>
    <row r="1082" spans="4:9" s="6" customFormat="1" x14ac:dyDescent="0.2">
      <c r="D1082" s="58"/>
      <c r="E1082" s="58"/>
      <c r="F1082" s="58"/>
      <c r="G1082" s="59"/>
      <c r="H1082" s="40"/>
      <c r="I1082" s="41"/>
    </row>
    <row r="1083" spans="4:9" s="6" customFormat="1" x14ac:dyDescent="0.2">
      <c r="D1083" s="58"/>
      <c r="E1083" s="58"/>
      <c r="F1083" s="58"/>
      <c r="G1083" s="59"/>
      <c r="H1083" s="40"/>
      <c r="I1083" s="41"/>
    </row>
    <row r="1084" spans="4:9" s="6" customFormat="1" x14ac:dyDescent="0.2">
      <c r="D1084" s="58"/>
      <c r="E1084" s="58"/>
      <c r="F1084" s="58"/>
      <c r="G1084" s="59"/>
      <c r="H1084" s="40"/>
      <c r="I1084" s="41"/>
    </row>
    <row r="1085" spans="4:9" s="6" customFormat="1" x14ac:dyDescent="0.2">
      <c r="D1085" s="58"/>
      <c r="E1085" s="58"/>
      <c r="F1085" s="58"/>
      <c r="G1085" s="59"/>
      <c r="H1085" s="40"/>
      <c r="I1085" s="41"/>
    </row>
    <row r="1086" spans="4:9" s="6" customFormat="1" x14ac:dyDescent="0.2">
      <c r="D1086" s="58"/>
      <c r="E1086" s="58"/>
      <c r="F1086" s="58"/>
      <c r="G1086" s="59"/>
      <c r="H1086" s="40"/>
      <c r="I1086" s="41"/>
    </row>
    <row r="1087" spans="4:9" s="6" customFormat="1" x14ac:dyDescent="0.2">
      <c r="D1087" s="58"/>
      <c r="E1087" s="58"/>
      <c r="F1087" s="58"/>
      <c r="G1087" s="59"/>
      <c r="H1087" s="40"/>
      <c r="I1087" s="41"/>
    </row>
    <row r="1088" spans="4:9" s="6" customFormat="1" x14ac:dyDescent="0.2">
      <c r="D1088" s="58"/>
      <c r="E1088" s="58"/>
      <c r="F1088" s="58"/>
      <c r="G1088" s="59"/>
      <c r="H1088" s="40"/>
      <c r="I1088" s="41"/>
    </row>
    <row r="1089" spans="4:9" s="6" customFormat="1" x14ac:dyDescent="0.2">
      <c r="D1089" s="58"/>
      <c r="E1089" s="58"/>
      <c r="F1089" s="58"/>
      <c r="G1089" s="59"/>
      <c r="H1089" s="40"/>
      <c r="I1089" s="41"/>
    </row>
    <row r="1090" spans="4:9" s="6" customFormat="1" x14ac:dyDescent="0.2">
      <c r="D1090" s="58"/>
      <c r="E1090" s="58"/>
      <c r="F1090" s="58"/>
      <c r="G1090" s="59"/>
      <c r="H1090" s="40"/>
      <c r="I1090" s="41"/>
    </row>
    <row r="1091" spans="4:9" s="6" customFormat="1" x14ac:dyDescent="0.2">
      <c r="D1091" s="58"/>
      <c r="E1091" s="58"/>
      <c r="F1091" s="58"/>
      <c r="G1091" s="59"/>
      <c r="H1091" s="40"/>
      <c r="I1091" s="41"/>
    </row>
    <row r="1092" spans="4:9" s="6" customFormat="1" x14ac:dyDescent="0.2">
      <c r="D1092" s="58"/>
      <c r="E1092" s="58"/>
      <c r="F1092" s="58"/>
      <c r="G1092" s="59"/>
      <c r="H1092" s="40"/>
      <c r="I1092" s="41"/>
    </row>
    <row r="1093" spans="4:9" s="6" customFormat="1" x14ac:dyDescent="0.2">
      <c r="D1093" s="58"/>
      <c r="E1093" s="58"/>
      <c r="F1093" s="58"/>
      <c r="G1093" s="59"/>
      <c r="H1093" s="40"/>
      <c r="I1093" s="41"/>
    </row>
    <row r="1094" spans="4:9" s="6" customFormat="1" x14ac:dyDescent="0.2">
      <c r="D1094" s="58"/>
      <c r="E1094" s="58"/>
      <c r="F1094" s="58"/>
      <c r="G1094" s="59"/>
      <c r="H1094" s="40"/>
      <c r="I1094" s="41"/>
    </row>
    <row r="1095" spans="4:9" s="6" customFormat="1" x14ac:dyDescent="0.2">
      <c r="D1095" s="58"/>
      <c r="E1095" s="58"/>
      <c r="F1095" s="58"/>
      <c r="G1095" s="59"/>
      <c r="H1095" s="40"/>
      <c r="I1095" s="41"/>
    </row>
    <row r="1096" spans="4:9" s="6" customFormat="1" x14ac:dyDescent="0.2">
      <c r="D1096" s="58"/>
      <c r="E1096" s="58"/>
      <c r="F1096" s="58"/>
      <c r="G1096" s="59"/>
      <c r="H1096" s="40"/>
      <c r="I1096" s="41"/>
    </row>
    <row r="1097" spans="4:9" s="6" customFormat="1" x14ac:dyDescent="0.2">
      <c r="D1097" s="58"/>
      <c r="E1097" s="58"/>
      <c r="F1097" s="58"/>
      <c r="G1097" s="59"/>
      <c r="H1097" s="40"/>
      <c r="I1097" s="41"/>
    </row>
    <row r="1098" spans="4:9" s="6" customFormat="1" x14ac:dyDescent="0.2">
      <c r="D1098" s="58"/>
      <c r="E1098" s="58"/>
      <c r="F1098" s="58"/>
      <c r="G1098" s="59"/>
      <c r="H1098" s="40"/>
      <c r="I1098" s="41"/>
    </row>
    <row r="1099" spans="4:9" s="6" customFormat="1" x14ac:dyDescent="0.2">
      <c r="D1099" s="58"/>
      <c r="E1099" s="58"/>
      <c r="F1099" s="58"/>
      <c r="G1099" s="59"/>
      <c r="H1099" s="40"/>
      <c r="I1099" s="41"/>
    </row>
    <row r="1100" spans="4:9" s="6" customFormat="1" x14ac:dyDescent="0.2">
      <c r="D1100" s="58"/>
      <c r="E1100" s="58"/>
      <c r="F1100" s="58"/>
      <c r="G1100" s="59"/>
      <c r="H1100" s="40"/>
      <c r="I1100" s="41"/>
    </row>
    <row r="1101" spans="4:9" s="6" customFormat="1" x14ac:dyDescent="0.2">
      <c r="D1101" s="58"/>
      <c r="E1101" s="58"/>
      <c r="F1101" s="58"/>
      <c r="G1101" s="59"/>
      <c r="H1101" s="40"/>
      <c r="I1101" s="41"/>
    </row>
    <row r="1102" spans="4:9" s="6" customFormat="1" x14ac:dyDescent="0.2">
      <c r="D1102" s="58"/>
      <c r="E1102" s="58"/>
      <c r="F1102" s="58"/>
      <c r="G1102" s="59"/>
      <c r="H1102" s="40"/>
      <c r="I1102" s="41"/>
    </row>
    <row r="1103" spans="4:9" s="6" customFormat="1" x14ac:dyDescent="0.2">
      <c r="D1103" s="58"/>
      <c r="E1103" s="58"/>
      <c r="F1103" s="58"/>
      <c r="G1103" s="59"/>
      <c r="H1103" s="40"/>
      <c r="I1103" s="41"/>
    </row>
    <row r="1104" spans="4:9" s="6" customFormat="1" x14ac:dyDescent="0.2">
      <c r="D1104" s="58"/>
      <c r="E1104" s="58"/>
      <c r="F1104" s="58"/>
      <c r="G1104" s="59"/>
      <c r="H1104" s="40"/>
      <c r="I1104" s="41"/>
    </row>
    <row r="1105" spans="4:9" s="6" customFormat="1" x14ac:dyDescent="0.2">
      <c r="D1105" s="58"/>
      <c r="E1105" s="58"/>
      <c r="F1105" s="58"/>
      <c r="G1105" s="59"/>
      <c r="H1105" s="40"/>
      <c r="I1105" s="41"/>
    </row>
    <row r="1106" spans="4:9" s="6" customFormat="1" x14ac:dyDescent="0.2">
      <c r="D1106" s="58"/>
      <c r="E1106" s="58"/>
      <c r="F1106" s="58"/>
      <c r="G1106" s="59"/>
      <c r="H1106" s="40"/>
      <c r="I1106" s="41"/>
    </row>
    <row r="1107" spans="4:9" s="6" customFormat="1" x14ac:dyDescent="0.2">
      <c r="D1107" s="58"/>
      <c r="E1107" s="58"/>
      <c r="F1107" s="58"/>
      <c r="G1107" s="59"/>
      <c r="H1107" s="40"/>
      <c r="I1107" s="41"/>
    </row>
    <row r="1108" spans="4:9" s="6" customFormat="1" x14ac:dyDescent="0.2">
      <c r="D1108" s="58"/>
      <c r="E1108" s="58"/>
      <c r="F1108" s="58"/>
      <c r="G1108" s="59"/>
      <c r="H1108" s="40"/>
      <c r="I1108" s="41"/>
    </row>
    <row r="1109" spans="4:9" s="6" customFormat="1" x14ac:dyDescent="0.2">
      <c r="D1109" s="58"/>
      <c r="E1109" s="58"/>
      <c r="F1109" s="58"/>
      <c r="G1109" s="59"/>
      <c r="H1109" s="40"/>
      <c r="I1109" s="41"/>
    </row>
    <row r="1110" spans="4:9" s="6" customFormat="1" x14ac:dyDescent="0.2">
      <c r="D1110" s="58"/>
      <c r="E1110" s="58"/>
      <c r="F1110" s="58"/>
      <c r="G1110" s="59"/>
      <c r="H1110" s="40"/>
      <c r="I1110" s="41"/>
    </row>
    <row r="1111" spans="4:9" s="6" customFormat="1" x14ac:dyDescent="0.2">
      <c r="D1111" s="58"/>
      <c r="E1111" s="58"/>
      <c r="F1111" s="58"/>
      <c r="G1111" s="59"/>
      <c r="H1111" s="40"/>
      <c r="I1111" s="41"/>
    </row>
    <row r="1112" spans="4:9" s="6" customFormat="1" x14ac:dyDescent="0.2">
      <c r="D1112" s="58"/>
      <c r="E1112" s="58"/>
      <c r="F1112" s="58"/>
      <c r="G1112" s="59"/>
      <c r="H1112" s="40"/>
      <c r="I1112" s="41"/>
    </row>
    <row r="1113" spans="4:9" s="6" customFormat="1" x14ac:dyDescent="0.2">
      <c r="D1113" s="58"/>
      <c r="E1113" s="58"/>
      <c r="F1113" s="58"/>
      <c r="G1113" s="59"/>
      <c r="H1113" s="40"/>
      <c r="I1113" s="41"/>
    </row>
    <row r="1114" spans="4:9" s="6" customFormat="1" x14ac:dyDescent="0.2">
      <c r="D1114" s="58"/>
      <c r="E1114" s="58"/>
      <c r="F1114" s="58"/>
      <c r="G1114" s="59"/>
      <c r="H1114" s="40"/>
      <c r="I1114" s="41"/>
    </row>
    <row r="1115" spans="4:9" s="6" customFormat="1" x14ac:dyDescent="0.2">
      <c r="D1115" s="58"/>
      <c r="E1115" s="58"/>
      <c r="F1115" s="58"/>
      <c r="G1115" s="59"/>
      <c r="H1115" s="40"/>
      <c r="I1115" s="41"/>
    </row>
    <row r="1116" spans="4:9" s="6" customFormat="1" x14ac:dyDescent="0.2">
      <c r="D1116" s="58"/>
      <c r="E1116" s="58"/>
      <c r="F1116" s="58"/>
      <c r="G1116" s="59"/>
      <c r="H1116" s="40"/>
      <c r="I1116" s="41"/>
    </row>
    <row r="1117" spans="4:9" s="6" customFormat="1" x14ac:dyDescent="0.2">
      <c r="D1117" s="58"/>
      <c r="E1117" s="58"/>
      <c r="F1117" s="58"/>
      <c r="G1117" s="59"/>
      <c r="H1117" s="40"/>
      <c r="I1117" s="41"/>
    </row>
    <row r="1118" spans="4:9" s="6" customFormat="1" x14ac:dyDescent="0.2">
      <c r="D1118" s="58"/>
      <c r="E1118" s="58"/>
      <c r="F1118" s="58"/>
      <c r="G1118" s="59"/>
      <c r="H1118" s="40"/>
      <c r="I1118" s="41"/>
    </row>
    <row r="1119" spans="4:9" s="6" customFormat="1" x14ac:dyDescent="0.2">
      <c r="D1119" s="58"/>
      <c r="E1119" s="58"/>
      <c r="F1119" s="58"/>
      <c r="G1119" s="59"/>
      <c r="H1119" s="40"/>
      <c r="I1119" s="41"/>
    </row>
    <row r="1120" spans="4:9" s="6" customFormat="1" x14ac:dyDescent="0.2">
      <c r="D1120" s="58"/>
      <c r="E1120" s="58"/>
      <c r="F1120" s="58"/>
      <c r="G1120" s="59"/>
      <c r="H1120" s="40"/>
      <c r="I1120" s="41"/>
    </row>
    <row r="1121" spans="4:9" s="6" customFormat="1" x14ac:dyDescent="0.2">
      <c r="D1121" s="58"/>
      <c r="E1121" s="58"/>
      <c r="F1121" s="58"/>
      <c r="G1121" s="59"/>
      <c r="H1121" s="40"/>
      <c r="I1121" s="41"/>
    </row>
    <row r="1122" spans="4:9" s="6" customFormat="1" x14ac:dyDescent="0.2">
      <c r="D1122" s="58"/>
      <c r="E1122" s="58"/>
      <c r="F1122" s="58"/>
      <c r="G1122" s="59"/>
      <c r="H1122" s="40"/>
      <c r="I1122" s="41"/>
    </row>
    <row r="1123" spans="4:9" s="6" customFormat="1" x14ac:dyDescent="0.2">
      <c r="D1123" s="58"/>
      <c r="E1123" s="58"/>
      <c r="F1123" s="58"/>
      <c r="G1123" s="59"/>
      <c r="H1123" s="40"/>
      <c r="I1123" s="41"/>
    </row>
    <row r="1124" spans="4:9" s="6" customFormat="1" x14ac:dyDescent="0.2">
      <c r="D1124" s="58"/>
      <c r="E1124" s="58"/>
      <c r="F1124" s="58"/>
      <c r="G1124" s="59"/>
      <c r="H1124" s="40"/>
      <c r="I1124" s="41"/>
    </row>
    <row r="1125" spans="4:9" s="6" customFormat="1" x14ac:dyDescent="0.2">
      <c r="D1125" s="58"/>
      <c r="E1125" s="58"/>
      <c r="F1125" s="58"/>
      <c r="G1125" s="59"/>
      <c r="H1125" s="40"/>
      <c r="I1125" s="41"/>
    </row>
    <row r="1126" spans="4:9" s="6" customFormat="1" x14ac:dyDescent="0.2">
      <c r="D1126" s="58"/>
      <c r="E1126" s="58"/>
      <c r="F1126" s="58"/>
      <c r="G1126" s="59"/>
      <c r="H1126" s="40"/>
      <c r="I1126" s="41"/>
    </row>
    <row r="1127" spans="4:9" s="6" customFormat="1" x14ac:dyDescent="0.2">
      <c r="D1127" s="58"/>
      <c r="E1127" s="58"/>
      <c r="F1127" s="58"/>
      <c r="G1127" s="59"/>
      <c r="H1127" s="40"/>
      <c r="I1127" s="41"/>
    </row>
    <row r="1128" spans="4:9" s="6" customFormat="1" x14ac:dyDescent="0.2">
      <c r="D1128" s="58"/>
      <c r="E1128" s="58"/>
      <c r="F1128" s="58"/>
      <c r="G1128" s="59"/>
      <c r="H1128" s="40"/>
      <c r="I1128" s="41"/>
    </row>
    <row r="1129" spans="4:9" s="6" customFormat="1" x14ac:dyDescent="0.2">
      <c r="D1129" s="58"/>
      <c r="E1129" s="58"/>
      <c r="F1129" s="58"/>
      <c r="G1129" s="59"/>
      <c r="H1129" s="40"/>
      <c r="I1129" s="41"/>
    </row>
    <row r="1130" spans="4:9" s="6" customFormat="1" x14ac:dyDescent="0.2">
      <c r="D1130" s="58"/>
      <c r="E1130" s="58"/>
      <c r="F1130" s="58"/>
      <c r="G1130" s="59"/>
      <c r="H1130" s="40"/>
      <c r="I1130" s="41"/>
    </row>
    <row r="1131" spans="4:9" s="6" customFormat="1" x14ac:dyDescent="0.2">
      <c r="D1131" s="58"/>
      <c r="E1131" s="58"/>
      <c r="F1131" s="58"/>
      <c r="G1131" s="59"/>
      <c r="H1131" s="40"/>
      <c r="I1131" s="41"/>
    </row>
    <row r="1132" spans="4:9" s="6" customFormat="1" x14ac:dyDescent="0.2">
      <c r="D1132" s="58"/>
      <c r="E1132" s="58"/>
      <c r="F1132" s="58"/>
      <c r="G1132" s="59"/>
      <c r="H1132" s="40"/>
      <c r="I1132" s="41"/>
    </row>
    <row r="1133" spans="4:9" s="6" customFormat="1" x14ac:dyDescent="0.2">
      <c r="D1133" s="58"/>
      <c r="E1133" s="58"/>
      <c r="F1133" s="58"/>
      <c r="G1133" s="59"/>
      <c r="H1133" s="40"/>
      <c r="I1133" s="41"/>
    </row>
    <row r="1134" spans="4:9" s="6" customFormat="1" x14ac:dyDescent="0.2">
      <c r="D1134" s="58"/>
      <c r="E1134" s="58"/>
      <c r="F1134" s="58"/>
      <c r="G1134" s="59"/>
      <c r="H1134" s="40"/>
      <c r="I1134" s="41"/>
    </row>
    <row r="1135" spans="4:9" s="6" customFormat="1" x14ac:dyDescent="0.2">
      <c r="D1135" s="58"/>
      <c r="E1135" s="58"/>
      <c r="F1135" s="58"/>
      <c r="G1135" s="59"/>
      <c r="H1135" s="40"/>
      <c r="I1135" s="41"/>
    </row>
    <row r="1136" spans="4:9" s="6" customFormat="1" x14ac:dyDescent="0.2">
      <c r="D1136" s="58"/>
      <c r="E1136" s="58"/>
      <c r="F1136" s="58"/>
      <c r="G1136" s="59"/>
      <c r="H1136" s="40"/>
      <c r="I1136" s="41"/>
    </row>
    <row r="1137" spans="4:9" s="6" customFormat="1" x14ac:dyDescent="0.2">
      <c r="D1137" s="58"/>
      <c r="E1137" s="58"/>
      <c r="F1137" s="58"/>
      <c r="G1137" s="59"/>
      <c r="H1137" s="40"/>
      <c r="I1137" s="41"/>
    </row>
    <row r="1138" spans="4:9" s="6" customFormat="1" x14ac:dyDescent="0.2">
      <c r="D1138" s="58"/>
      <c r="E1138" s="58"/>
      <c r="F1138" s="58"/>
      <c r="G1138" s="59"/>
      <c r="H1138" s="40"/>
      <c r="I1138" s="41"/>
    </row>
    <row r="1139" spans="4:9" s="6" customFormat="1" x14ac:dyDescent="0.2">
      <c r="D1139" s="58"/>
      <c r="E1139" s="58"/>
      <c r="F1139" s="58"/>
      <c r="G1139" s="59"/>
      <c r="H1139" s="40"/>
      <c r="I1139" s="41"/>
    </row>
    <row r="1140" spans="4:9" s="6" customFormat="1" x14ac:dyDescent="0.2">
      <c r="D1140" s="58"/>
      <c r="E1140" s="58"/>
      <c r="F1140" s="58"/>
      <c r="G1140" s="59"/>
      <c r="H1140" s="40"/>
      <c r="I1140" s="41"/>
    </row>
    <row r="1141" spans="4:9" s="6" customFormat="1" x14ac:dyDescent="0.2">
      <c r="D1141" s="58"/>
      <c r="E1141" s="58"/>
      <c r="F1141" s="58"/>
      <c r="G1141" s="59"/>
      <c r="H1141" s="40"/>
      <c r="I1141" s="41"/>
    </row>
    <row r="1142" spans="4:9" s="6" customFormat="1" x14ac:dyDescent="0.2">
      <c r="D1142" s="58"/>
      <c r="E1142" s="58"/>
      <c r="F1142" s="58"/>
      <c r="G1142" s="59"/>
      <c r="H1142" s="40"/>
      <c r="I1142" s="41"/>
    </row>
    <row r="1143" spans="4:9" s="6" customFormat="1" x14ac:dyDescent="0.2">
      <c r="D1143" s="58"/>
      <c r="E1143" s="58"/>
      <c r="F1143" s="58"/>
      <c r="G1143" s="59"/>
      <c r="H1143" s="40"/>
      <c r="I1143" s="41"/>
    </row>
    <row r="1144" spans="4:9" s="6" customFormat="1" x14ac:dyDescent="0.2">
      <c r="D1144" s="58"/>
      <c r="E1144" s="58"/>
      <c r="F1144" s="58"/>
      <c r="G1144" s="59"/>
      <c r="H1144" s="40"/>
      <c r="I1144" s="41"/>
    </row>
    <row r="1145" spans="4:9" s="6" customFormat="1" x14ac:dyDescent="0.2">
      <c r="D1145" s="58"/>
      <c r="E1145" s="58"/>
      <c r="F1145" s="58"/>
      <c r="G1145" s="59"/>
      <c r="H1145" s="40"/>
      <c r="I1145" s="41"/>
    </row>
    <row r="1146" spans="4:9" s="6" customFormat="1" x14ac:dyDescent="0.2">
      <c r="D1146" s="58"/>
      <c r="E1146" s="58"/>
      <c r="F1146" s="58"/>
      <c r="G1146" s="59"/>
      <c r="H1146" s="40"/>
      <c r="I1146" s="41"/>
    </row>
    <row r="1147" spans="4:9" s="6" customFormat="1" x14ac:dyDescent="0.2">
      <c r="D1147" s="58"/>
      <c r="E1147" s="58"/>
      <c r="F1147" s="58"/>
      <c r="G1147" s="59"/>
      <c r="H1147" s="40"/>
      <c r="I1147" s="41"/>
    </row>
    <row r="1148" spans="4:9" s="6" customFormat="1" x14ac:dyDescent="0.2">
      <c r="D1148" s="58"/>
      <c r="E1148" s="58"/>
      <c r="F1148" s="58"/>
      <c r="G1148" s="59"/>
      <c r="H1148" s="40"/>
      <c r="I1148" s="41"/>
    </row>
    <row r="1149" spans="4:9" s="6" customFormat="1" x14ac:dyDescent="0.2">
      <c r="D1149" s="58"/>
      <c r="E1149" s="58"/>
      <c r="F1149" s="58"/>
      <c r="G1149" s="59"/>
      <c r="H1149" s="40"/>
      <c r="I1149" s="41"/>
    </row>
    <row r="1150" spans="4:9" s="6" customFormat="1" x14ac:dyDescent="0.2">
      <c r="D1150" s="58"/>
      <c r="E1150" s="58"/>
      <c r="F1150" s="58"/>
      <c r="G1150" s="59"/>
      <c r="H1150" s="40"/>
      <c r="I1150" s="41"/>
    </row>
    <row r="1151" spans="4:9" s="6" customFormat="1" x14ac:dyDescent="0.2">
      <c r="D1151" s="58"/>
      <c r="E1151" s="58"/>
      <c r="F1151" s="58"/>
      <c r="G1151" s="59"/>
      <c r="H1151" s="40"/>
      <c r="I1151" s="41"/>
    </row>
    <row r="1152" spans="4:9" s="6" customFormat="1" x14ac:dyDescent="0.2">
      <c r="D1152" s="58"/>
      <c r="E1152" s="58"/>
      <c r="F1152" s="58"/>
      <c r="G1152" s="59"/>
      <c r="H1152" s="40"/>
      <c r="I1152" s="41"/>
    </row>
    <row r="1153" spans="4:9" s="6" customFormat="1" x14ac:dyDescent="0.2">
      <c r="D1153" s="58"/>
      <c r="E1153" s="58"/>
      <c r="F1153" s="58"/>
      <c r="G1153" s="59"/>
      <c r="H1153" s="40"/>
      <c r="I1153" s="41"/>
    </row>
    <row r="1154" spans="4:9" s="6" customFormat="1" x14ac:dyDescent="0.2">
      <c r="D1154" s="58"/>
      <c r="E1154" s="58"/>
      <c r="F1154" s="58"/>
      <c r="G1154" s="59"/>
      <c r="H1154" s="40"/>
      <c r="I1154" s="41"/>
    </row>
    <row r="1155" spans="4:9" s="6" customFormat="1" x14ac:dyDescent="0.2">
      <c r="D1155" s="58"/>
      <c r="E1155" s="58"/>
      <c r="F1155" s="58"/>
      <c r="G1155" s="59"/>
      <c r="H1155" s="40"/>
      <c r="I1155" s="41"/>
    </row>
    <row r="1156" spans="4:9" s="6" customFormat="1" x14ac:dyDescent="0.2">
      <c r="D1156" s="58"/>
      <c r="E1156" s="58"/>
      <c r="F1156" s="58"/>
      <c r="G1156" s="59"/>
      <c r="H1156" s="40"/>
      <c r="I1156" s="41"/>
    </row>
    <row r="1157" spans="4:9" s="6" customFormat="1" x14ac:dyDescent="0.2">
      <c r="D1157" s="58"/>
      <c r="E1157" s="58"/>
      <c r="F1157" s="58"/>
      <c r="G1157" s="59"/>
      <c r="H1157" s="40"/>
      <c r="I1157" s="41"/>
    </row>
    <row r="1158" spans="4:9" s="6" customFormat="1" x14ac:dyDescent="0.2">
      <c r="D1158" s="58"/>
      <c r="E1158" s="58"/>
      <c r="F1158" s="58"/>
      <c r="G1158" s="59"/>
      <c r="H1158" s="40"/>
      <c r="I1158" s="41"/>
    </row>
    <row r="1159" spans="4:9" s="6" customFormat="1" x14ac:dyDescent="0.2">
      <c r="D1159" s="58"/>
      <c r="E1159" s="58"/>
      <c r="F1159" s="58"/>
      <c r="G1159" s="59"/>
      <c r="H1159" s="40"/>
      <c r="I1159" s="41"/>
    </row>
    <row r="1160" spans="4:9" s="6" customFormat="1" x14ac:dyDescent="0.2">
      <c r="D1160" s="58"/>
      <c r="E1160" s="58"/>
      <c r="F1160" s="58"/>
      <c r="G1160" s="59"/>
      <c r="H1160" s="40"/>
      <c r="I1160" s="41"/>
    </row>
    <row r="1161" spans="4:9" s="6" customFormat="1" x14ac:dyDescent="0.2">
      <c r="D1161" s="58"/>
      <c r="E1161" s="58"/>
      <c r="F1161" s="58"/>
      <c r="G1161" s="59"/>
      <c r="H1161" s="40"/>
      <c r="I1161" s="41"/>
    </row>
    <row r="1162" spans="4:9" s="6" customFormat="1" x14ac:dyDescent="0.2">
      <c r="D1162" s="58"/>
      <c r="E1162" s="58"/>
      <c r="F1162" s="58"/>
      <c r="G1162" s="59"/>
      <c r="H1162" s="40"/>
      <c r="I1162" s="41"/>
    </row>
    <row r="1163" spans="4:9" s="6" customFormat="1" x14ac:dyDescent="0.2">
      <c r="D1163" s="58"/>
      <c r="E1163" s="58"/>
      <c r="F1163" s="58"/>
      <c r="G1163" s="59"/>
      <c r="H1163" s="40"/>
      <c r="I1163" s="41"/>
    </row>
    <row r="1164" spans="4:9" s="6" customFormat="1" x14ac:dyDescent="0.2">
      <c r="D1164" s="58"/>
      <c r="E1164" s="58"/>
      <c r="F1164" s="58"/>
      <c r="G1164" s="59"/>
      <c r="H1164" s="40"/>
      <c r="I1164" s="41"/>
    </row>
    <row r="1165" spans="4:9" s="6" customFormat="1" x14ac:dyDescent="0.2">
      <c r="D1165" s="58"/>
      <c r="E1165" s="58"/>
      <c r="F1165" s="58"/>
      <c r="G1165" s="59"/>
      <c r="H1165" s="40"/>
      <c r="I1165" s="41"/>
    </row>
    <row r="1166" spans="4:9" s="6" customFormat="1" x14ac:dyDescent="0.2">
      <c r="D1166" s="58"/>
      <c r="E1166" s="58"/>
      <c r="F1166" s="58"/>
      <c r="G1166" s="59"/>
      <c r="H1166" s="40"/>
      <c r="I1166" s="41"/>
    </row>
    <row r="1167" spans="4:9" s="6" customFormat="1" x14ac:dyDescent="0.2">
      <c r="D1167" s="58"/>
      <c r="E1167" s="58"/>
      <c r="F1167" s="58"/>
      <c r="G1167" s="59"/>
      <c r="H1167" s="40"/>
      <c r="I1167" s="41"/>
    </row>
    <row r="1168" spans="4:9" s="6" customFormat="1" x14ac:dyDescent="0.2">
      <c r="D1168" s="58"/>
      <c r="E1168" s="58"/>
      <c r="F1168" s="58"/>
      <c r="G1168" s="59"/>
      <c r="H1168" s="40"/>
      <c r="I1168" s="41"/>
    </row>
    <row r="1169" spans="4:9" s="6" customFormat="1" x14ac:dyDescent="0.2">
      <c r="D1169" s="58"/>
      <c r="E1169" s="58"/>
      <c r="F1169" s="58"/>
      <c r="G1169" s="59"/>
      <c r="H1169" s="40"/>
      <c r="I1169" s="41"/>
    </row>
    <row r="1170" spans="4:9" s="6" customFormat="1" x14ac:dyDescent="0.2">
      <c r="D1170" s="58"/>
      <c r="E1170" s="58"/>
      <c r="F1170" s="58"/>
      <c r="G1170" s="59"/>
      <c r="H1170" s="40"/>
      <c r="I1170" s="41"/>
    </row>
    <row r="1171" spans="4:9" s="6" customFormat="1" x14ac:dyDescent="0.2">
      <c r="D1171" s="58"/>
      <c r="E1171" s="58"/>
      <c r="F1171" s="58"/>
      <c r="G1171" s="59"/>
      <c r="H1171" s="40"/>
      <c r="I1171" s="41"/>
    </row>
    <row r="1172" spans="4:9" s="6" customFormat="1" x14ac:dyDescent="0.2">
      <c r="D1172" s="58"/>
      <c r="E1172" s="58"/>
      <c r="F1172" s="58"/>
      <c r="G1172" s="59"/>
      <c r="H1172" s="40"/>
      <c r="I1172" s="41"/>
    </row>
    <row r="1173" spans="4:9" s="6" customFormat="1" x14ac:dyDescent="0.2">
      <c r="D1173" s="58"/>
      <c r="E1173" s="58"/>
      <c r="F1173" s="58"/>
      <c r="G1173" s="59"/>
      <c r="H1173" s="40"/>
      <c r="I1173" s="41"/>
    </row>
    <row r="1174" spans="4:9" s="6" customFormat="1" x14ac:dyDescent="0.2">
      <c r="D1174" s="58"/>
      <c r="E1174" s="58"/>
      <c r="F1174" s="58"/>
      <c r="G1174" s="59"/>
      <c r="H1174" s="40"/>
      <c r="I1174" s="41"/>
    </row>
    <row r="1175" spans="4:9" s="6" customFormat="1" x14ac:dyDescent="0.2">
      <c r="D1175" s="58"/>
      <c r="E1175" s="58"/>
      <c r="F1175" s="58"/>
      <c r="G1175" s="59"/>
      <c r="H1175" s="40"/>
      <c r="I1175" s="41"/>
    </row>
    <row r="1176" spans="4:9" s="6" customFormat="1" x14ac:dyDescent="0.2">
      <c r="D1176" s="58"/>
      <c r="E1176" s="58"/>
      <c r="F1176" s="58"/>
      <c r="G1176" s="59"/>
      <c r="H1176" s="40"/>
      <c r="I1176" s="41"/>
    </row>
    <row r="1177" spans="4:9" s="6" customFormat="1" x14ac:dyDescent="0.2">
      <c r="D1177" s="58"/>
      <c r="E1177" s="58"/>
      <c r="F1177" s="58"/>
      <c r="G1177" s="59"/>
      <c r="H1177" s="40"/>
      <c r="I1177" s="41"/>
    </row>
    <row r="1178" spans="4:9" s="6" customFormat="1" x14ac:dyDescent="0.2">
      <c r="D1178" s="58"/>
      <c r="E1178" s="58"/>
      <c r="F1178" s="58"/>
      <c r="G1178" s="59"/>
      <c r="H1178" s="40"/>
      <c r="I1178" s="41"/>
    </row>
    <row r="1179" spans="4:9" s="6" customFormat="1" x14ac:dyDescent="0.2">
      <c r="D1179" s="58"/>
      <c r="E1179" s="58"/>
      <c r="F1179" s="58"/>
      <c r="G1179" s="59"/>
      <c r="H1179" s="40"/>
      <c r="I1179" s="41"/>
    </row>
    <row r="1180" spans="4:9" s="6" customFormat="1" x14ac:dyDescent="0.2">
      <c r="D1180" s="58"/>
      <c r="E1180" s="58"/>
      <c r="F1180" s="58"/>
      <c r="G1180" s="59"/>
      <c r="H1180" s="40"/>
      <c r="I1180" s="41"/>
    </row>
    <row r="1181" spans="4:9" s="6" customFormat="1" x14ac:dyDescent="0.2">
      <c r="D1181" s="58"/>
      <c r="E1181" s="58"/>
      <c r="F1181" s="58"/>
      <c r="G1181" s="59"/>
      <c r="H1181" s="40"/>
      <c r="I1181" s="41"/>
    </row>
    <row r="1182" spans="4:9" s="6" customFormat="1" x14ac:dyDescent="0.2">
      <c r="D1182" s="58"/>
      <c r="E1182" s="58"/>
      <c r="F1182" s="58"/>
      <c r="G1182" s="59"/>
      <c r="H1182" s="40"/>
      <c r="I1182" s="41"/>
    </row>
    <row r="1183" spans="4:9" s="6" customFormat="1" x14ac:dyDescent="0.2">
      <c r="D1183" s="58"/>
      <c r="E1183" s="58"/>
      <c r="F1183" s="58"/>
      <c r="G1183" s="59"/>
      <c r="H1183" s="40"/>
      <c r="I1183" s="41"/>
    </row>
    <row r="1184" spans="4:9" s="6" customFormat="1" x14ac:dyDescent="0.2">
      <c r="D1184" s="58"/>
      <c r="E1184" s="58"/>
      <c r="F1184" s="58"/>
      <c r="G1184" s="59"/>
      <c r="H1184" s="40"/>
      <c r="I1184" s="41"/>
    </row>
    <row r="1185" spans="4:9" s="6" customFormat="1" x14ac:dyDescent="0.2">
      <c r="D1185" s="58"/>
      <c r="E1185" s="58"/>
      <c r="F1185" s="58"/>
      <c r="G1185" s="59"/>
      <c r="H1185" s="40"/>
      <c r="I1185" s="41"/>
    </row>
    <row r="1186" spans="4:9" s="6" customFormat="1" x14ac:dyDescent="0.2">
      <c r="D1186" s="58"/>
      <c r="E1186" s="58"/>
      <c r="F1186" s="58"/>
      <c r="G1186" s="59"/>
      <c r="H1186" s="40"/>
      <c r="I1186" s="41"/>
    </row>
    <row r="1187" spans="4:9" s="6" customFormat="1" x14ac:dyDescent="0.2">
      <c r="D1187" s="58"/>
      <c r="E1187" s="58"/>
      <c r="F1187" s="58"/>
      <c r="G1187" s="59"/>
      <c r="H1187" s="40"/>
      <c r="I1187" s="41"/>
    </row>
    <row r="1188" spans="4:9" s="6" customFormat="1" x14ac:dyDescent="0.2">
      <c r="D1188" s="58"/>
      <c r="E1188" s="58"/>
      <c r="F1188" s="58"/>
      <c r="G1188" s="59"/>
      <c r="H1188" s="40"/>
      <c r="I1188" s="41"/>
    </row>
    <row r="1189" spans="4:9" s="6" customFormat="1" x14ac:dyDescent="0.2">
      <c r="D1189" s="58"/>
      <c r="E1189" s="58"/>
      <c r="F1189" s="58"/>
      <c r="G1189" s="59"/>
      <c r="H1189" s="40"/>
      <c r="I1189" s="41"/>
    </row>
    <row r="1190" spans="4:9" s="6" customFormat="1" x14ac:dyDescent="0.2">
      <c r="D1190" s="58"/>
      <c r="E1190" s="58"/>
      <c r="F1190" s="58"/>
      <c r="G1190" s="59"/>
      <c r="H1190" s="40"/>
      <c r="I1190" s="41"/>
    </row>
    <row r="1191" spans="4:9" s="6" customFormat="1" x14ac:dyDescent="0.2">
      <c r="D1191" s="58"/>
      <c r="E1191" s="58"/>
      <c r="F1191" s="58"/>
      <c r="G1191" s="59"/>
      <c r="H1191" s="40"/>
      <c r="I1191" s="41"/>
    </row>
    <row r="1192" spans="4:9" s="6" customFormat="1" x14ac:dyDescent="0.2">
      <c r="D1192" s="58"/>
      <c r="E1192" s="58"/>
      <c r="F1192" s="58"/>
      <c r="G1192" s="59"/>
      <c r="H1192" s="40"/>
      <c r="I1192" s="41"/>
    </row>
    <row r="1193" spans="4:9" s="6" customFormat="1" x14ac:dyDescent="0.2">
      <c r="D1193" s="58"/>
      <c r="E1193" s="58"/>
      <c r="F1193" s="58"/>
      <c r="G1193" s="59"/>
      <c r="H1193" s="40"/>
      <c r="I1193" s="41"/>
    </row>
    <row r="1194" spans="4:9" s="6" customFormat="1" x14ac:dyDescent="0.2">
      <c r="D1194" s="58"/>
      <c r="E1194" s="58"/>
      <c r="F1194" s="58"/>
      <c r="G1194" s="59"/>
      <c r="H1194" s="40"/>
      <c r="I1194" s="41"/>
    </row>
    <row r="1195" spans="4:9" s="6" customFormat="1" x14ac:dyDescent="0.2">
      <c r="D1195" s="58"/>
      <c r="E1195" s="58"/>
      <c r="F1195" s="58"/>
      <c r="G1195" s="59"/>
      <c r="H1195" s="40"/>
      <c r="I1195" s="41"/>
    </row>
    <row r="1196" spans="4:9" s="6" customFormat="1" x14ac:dyDescent="0.2">
      <c r="D1196" s="58"/>
      <c r="E1196" s="58"/>
      <c r="F1196" s="58"/>
      <c r="G1196" s="59"/>
      <c r="H1196" s="40"/>
      <c r="I1196" s="41"/>
    </row>
    <row r="1197" spans="4:9" s="6" customFormat="1" x14ac:dyDescent="0.2">
      <c r="D1197" s="58"/>
      <c r="E1197" s="58"/>
      <c r="F1197" s="58"/>
      <c r="G1197" s="59"/>
      <c r="H1197" s="40"/>
      <c r="I1197" s="41"/>
    </row>
    <row r="1198" spans="4:9" s="6" customFormat="1" x14ac:dyDescent="0.2">
      <c r="D1198" s="58"/>
      <c r="E1198" s="58"/>
      <c r="F1198" s="58"/>
      <c r="G1198" s="59"/>
      <c r="H1198" s="40"/>
      <c r="I1198" s="41"/>
    </row>
    <row r="1199" spans="4:9" s="6" customFormat="1" x14ac:dyDescent="0.2">
      <c r="D1199" s="58"/>
      <c r="E1199" s="58"/>
      <c r="F1199" s="58"/>
      <c r="G1199" s="59"/>
      <c r="H1199" s="40"/>
      <c r="I1199" s="41"/>
    </row>
    <row r="1200" spans="4:9" s="6" customFormat="1" x14ac:dyDescent="0.2">
      <c r="D1200" s="58"/>
      <c r="E1200" s="58"/>
      <c r="F1200" s="58"/>
      <c r="G1200" s="59"/>
      <c r="H1200" s="40"/>
      <c r="I1200" s="41"/>
    </row>
    <row r="1201" spans="4:9" s="6" customFormat="1" x14ac:dyDescent="0.2">
      <c r="D1201" s="58"/>
      <c r="E1201" s="58"/>
      <c r="F1201" s="58"/>
      <c r="G1201" s="59"/>
      <c r="H1201" s="40"/>
      <c r="I1201" s="41"/>
    </row>
    <row r="1202" spans="4:9" s="6" customFormat="1" x14ac:dyDescent="0.2">
      <c r="D1202" s="58"/>
      <c r="E1202" s="58"/>
      <c r="F1202" s="58"/>
      <c r="G1202" s="59"/>
      <c r="H1202" s="40"/>
      <c r="I1202" s="41"/>
    </row>
    <row r="1203" spans="4:9" s="6" customFormat="1" x14ac:dyDescent="0.2">
      <c r="D1203" s="58"/>
      <c r="E1203" s="58"/>
      <c r="F1203" s="58"/>
      <c r="G1203" s="59"/>
      <c r="H1203" s="40"/>
      <c r="I1203" s="41"/>
    </row>
    <row r="1204" spans="4:9" s="6" customFormat="1" x14ac:dyDescent="0.2">
      <c r="D1204" s="58"/>
      <c r="E1204" s="58"/>
      <c r="F1204" s="58"/>
      <c r="G1204" s="59"/>
      <c r="H1204" s="40"/>
      <c r="I1204" s="41"/>
    </row>
    <row r="1205" spans="4:9" s="6" customFormat="1" x14ac:dyDescent="0.2">
      <c r="D1205" s="58"/>
      <c r="E1205" s="58"/>
      <c r="F1205" s="58"/>
      <c r="G1205" s="59"/>
      <c r="H1205" s="40"/>
      <c r="I1205" s="41"/>
    </row>
    <row r="1206" spans="4:9" s="6" customFormat="1" x14ac:dyDescent="0.2">
      <c r="D1206" s="58"/>
      <c r="E1206" s="58"/>
      <c r="F1206" s="58"/>
      <c r="G1206" s="59"/>
      <c r="H1206" s="40"/>
      <c r="I1206" s="41"/>
    </row>
    <row r="1207" spans="4:9" s="6" customFormat="1" x14ac:dyDescent="0.2">
      <c r="D1207" s="58"/>
      <c r="E1207" s="58"/>
      <c r="F1207" s="58"/>
      <c r="G1207" s="59"/>
      <c r="H1207" s="40"/>
      <c r="I1207" s="41"/>
    </row>
    <row r="1208" spans="4:9" s="6" customFormat="1" x14ac:dyDescent="0.2">
      <c r="D1208" s="58"/>
      <c r="E1208" s="58"/>
      <c r="F1208" s="58"/>
      <c r="G1208" s="59"/>
      <c r="H1208" s="40"/>
      <c r="I1208" s="41"/>
    </row>
    <row r="1209" spans="4:9" s="6" customFormat="1" x14ac:dyDescent="0.2">
      <c r="D1209" s="58"/>
      <c r="E1209" s="58"/>
      <c r="F1209" s="58"/>
      <c r="G1209" s="59"/>
      <c r="H1209" s="40"/>
      <c r="I1209" s="41"/>
    </row>
    <row r="1210" spans="4:9" s="6" customFormat="1" x14ac:dyDescent="0.2">
      <c r="D1210" s="58"/>
      <c r="E1210" s="58"/>
      <c r="F1210" s="58"/>
      <c r="G1210" s="59"/>
      <c r="H1210" s="40"/>
      <c r="I1210" s="41"/>
    </row>
    <row r="1211" spans="4:9" s="6" customFormat="1" x14ac:dyDescent="0.2">
      <c r="D1211" s="58"/>
      <c r="E1211" s="58"/>
      <c r="F1211" s="58"/>
      <c r="G1211" s="59"/>
      <c r="H1211" s="40"/>
      <c r="I1211" s="41"/>
    </row>
    <row r="1212" spans="4:9" s="6" customFormat="1" x14ac:dyDescent="0.2">
      <c r="D1212" s="58"/>
      <c r="E1212" s="58"/>
      <c r="F1212" s="58"/>
      <c r="G1212" s="59"/>
      <c r="H1212" s="40"/>
      <c r="I1212" s="41"/>
    </row>
    <row r="1213" spans="4:9" s="6" customFormat="1" x14ac:dyDescent="0.2">
      <c r="D1213" s="58"/>
      <c r="E1213" s="58"/>
      <c r="F1213" s="58"/>
      <c r="G1213" s="59"/>
      <c r="H1213" s="40"/>
      <c r="I1213" s="41"/>
    </row>
    <row r="1214" spans="4:9" s="6" customFormat="1" x14ac:dyDescent="0.2">
      <c r="D1214" s="58"/>
      <c r="E1214" s="58"/>
      <c r="F1214" s="58"/>
      <c r="G1214" s="59"/>
      <c r="H1214" s="40"/>
      <c r="I1214" s="41"/>
    </row>
    <row r="1215" spans="4:9" s="6" customFormat="1" x14ac:dyDescent="0.2">
      <c r="D1215" s="58"/>
      <c r="E1215" s="58"/>
      <c r="F1215" s="58"/>
      <c r="G1215" s="59"/>
      <c r="H1215" s="40"/>
      <c r="I1215" s="41"/>
    </row>
    <row r="1216" spans="4:9" s="6" customFormat="1" x14ac:dyDescent="0.2">
      <c r="D1216" s="58"/>
      <c r="E1216" s="58"/>
      <c r="F1216" s="58"/>
      <c r="G1216" s="59"/>
      <c r="H1216" s="40"/>
      <c r="I1216" s="41"/>
    </row>
    <row r="1217" spans="4:9" s="6" customFormat="1" x14ac:dyDescent="0.2">
      <c r="D1217" s="58"/>
      <c r="E1217" s="58"/>
      <c r="F1217" s="58"/>
      <c r="G1217" s="59"/>
      <c r="H1217" s="40"/>
      <c r="I1217" s="41"/>
    </row>
    <row r="1218" spans="4:9" s="6" customFormat="1" x14ac:dyDescent="0.2">
      <c r="D1218" s="58"/>
      <c r="E1218" s="58"/>
      <c r="F1218" s="58"/>
      <c r="G1218" s="59"/>
      <c r="H1218" s="40"/>
      <c r="I1218" s="41"/>
    </row>
    <row r="1219" spans="4:9" s="6" customFormat="1" x14ac:dyDescent="0.2">
      <c r="D1219" s="58"/>
      <c r="E1219" s="58"/>
      <c r="F1219" s="58"/>
      <c r="G1219" s="59"/>
      <c r="H1219" s="40"/>
      <c r="I1219" s="41"/>
    </row>
    <row r="1220" spans="4:9" s="6" customFormat="1" x14ac:dyDescent="0.2">
      <c r="D1220" s="58"/>
      <c r="E1220" s="58"/>
      <c r="F1220" s="58"/>
      <c r="G1220" s="59"/>
      <c r="H1220" s="40"/>
      <c r="I1220" s="41"/>
    </row>
    <row r="1221" spans="4:9" s="6" customFormat="1" x14ac:dyDescent="0.2">
      <c r="D1221" s="58"/>
      <c r="E1221" s="58"/>
      <c r="F1221" s="58"/>
      <c r="G1221" s="59"/>
      <c r="H1221" s="40"/>
      <c r="I1221" s="41"/>
    </row>
    <row r="1222" spans="4:9" s="6" customFormat="1" x14ac:dyDescent="0.2">
      <c r="D1222" s="58"/>
      <c r="E1222" s="58"/>
      <c r="F1222" s="58"/>
      <c r="G1222" s="59"/>
      <c r="H1222" s="40"/>
      <c r="I1222" s="41"/>
    </row>
    <row r="1223" spans="4:9" s="6" customFormat="1" x14ac:dyDescent="0.2">
      <c r="D1223" s="58"/>
      <c r="E1223" s="58"/>
      <c r="F1223" s="58"/>
      <c r="G1223" s="59"/>
      <c r="H1223" s="40"/>
      <c r="I1223" s="41"/>
    </row>
    <row r="1224" spans="4:9" s="6" customFormat="1" x14ac:dyDescent="0.2">
      <c r="D1224" s="58"/>
      <c r="E1224" s="58"/>
      <c r="F1224" s="58"/>
      <c r="G1224" s="59"/>
      <c r="H1224" s="40"/>
      <c r="I1224" s="41"/>
    </row>
    <row r="1225" spans="4:9" s="6" customFormat="1" x14ac:dyDescent="0.2">
      <c r="D1225" s="58"/>
      <c r="E1225" s="58"/>
      <c r="F1225" s="58"/>
      <c r="G1225" s="59"/>
      <c r="H1225" s="40"/>
      <c r="I1225" s="41"/>
    </row>
    <row r="1226" spans="4:9" s="6" customFormat="1" x14ac:dyDescent="0.2">
      <c r="D1226" s="58"/>
      <c r="E1226" s="58"/>
      <c r="F1226" s="58"/>
      <c r="G1226" s="59"/>
      <c r="H1226" s="40"/>
      <c r="I1226" s="41"/>
    </row>
    <row r="1227" spans="4:9" s="6" customFormat="1" x14ac:dyDescent="0.2">
      <c r="D1227" s="58"/>
      <c r="E1227" s="58"/>
      <c r="F1227" s="58"/>
      <c r="G1227" s="59"/>
      <c r="H1227" s="40"/>
      <c r="I1227" s="41"/>
    </row>
    <row r="1228" spans="4:9" s="6" customFormat="1" x14ac:dyDescent="0.2">
      <c r="D1228" s="58"/>
      <c r="E1228" s="58"/>
      <c r="F1228" s="58"/>
      <c r="G1228" s="59"/>
      <c r="H1228" s="40"/>
      <c r="I1228" s="41"/>
    </row>
    <row r="1229" spans="4:9" s="6" customFormat="1" x14ac:dyDescent="0.2">
      <c r="D1229" s="58"/>
      <c r="E1229" s="58"/>
      <c r="F1229" s="58"/>
      <c r="G1229" s="59"/>
      <c r="H1229" s="40"/>
      <c r="I1229" s="41"/>
    </row>
    <row r="1230" spans="4:9" s="6" customFormat="1" x14ac:dyDescent="0.2">
      <c r="D1230" s="58"/>
      <c r="E1230" s="58"/>
      <c r="F1230" s="58"/>
      <c r="G1230" s="59"/>
      <c r="H1230" s="40"/>
      <c r="I1230" s="41"/>
    </row>
    <row r="1231" spans="4:9" s="6" customFormat="1" x14ac:dyDescent="0.2">
      <c r="D1231" s="58"/>
      <c r="E1231" s="58"/>
      <c r="F1231" s="58"/>
      <c r="G1231" s="59"/>
      <c r="H1231" s="40"/>
      <c r="I1231" s="41"/>
    </row>
    <row r="1232" spans="4:9" s="6" customFormat="1" x14ac:dyDescent="0.2">
      <c r="D1232" s="58"/>
      <c r="E1232" s="58"/>
      <c r="F1232" s="58"/>
      <c r="G1232" s="59"/>
      <c r="H1232" s="40"/>
      <c r="I1232" s="41"/>
    </row>
    <row r="1233" spans="4:9" s="6" customFormat="1" x14ac:dyDescent="0.2">
      <c r="D1233" s="58"/>
      <c r="E1233" s="58"/>
      <c r="F1233" s="58"/>
      <c r="G1233" s="59"/>
      <c r="H1233" s="40"/>
      <c r="I1233" s="41"/>
    </row>
    <row r="1234" spans="4:9" s="6" customFormat="1" x14ac:dyDescent="0.2">
      <c r="D1234" s="58"/>
      <c r="E1234" s="58"/>
      <c r="F1234" s="58"/>
      <c r="G1234" s="59"/>
      <c r="H1234" s="40"/>
      <c r="I1234" s="41"/>
    </row>
    <row r="1235" spans="4:9" s="6" customFormat="1" x14ac:dyDescent="0.2">
      <c r="D1235" s="58"/>
      <c r="E1235" s="58"/>
      <c r="F1235" s="58"/>
      <c r="G1235" s="59"/>
      <c r="H1235" s="40"/>
      <c r="I1235" s="41"/>
    </row>
    <row r="1236" spans="4:9" s="6" customFormat="1" x14ac:dyDescent="0.2">
      <c r="D1236" s="58"/>
      <c r="E1236" s="58"/>
      <c r="F1236" s="58"/>
      <c r="G1236" s="59"/>
      <c r="H1236" s="40"/>
      <c r="I1236" s="41"/>
    </row>
    <row r="1237" spans="4:9" s="6" customFormat="1" x14ac:dyDescent="0.2">
      <c r="D1237" s="58"/>
      <c r="E1237" s="58"/>
      <c r="F1237" s="58"/>
      <c r="G1237" s="59"/>
      <c r="H1237" s="40"/>
      <c r="I1237" s="41"/>
    </row>
    <row r="1238" spans="4:9" s="6" customFormat="1" x14ac:dyDescent="0.2">
      <c r="D1238" s="58"/>
      <c r="E1238" s="58"/>
      <c r="F1238" s="58"/>
      <c r="G1238" s="59"/>
      <c r="H1238" s="40"/>
      <c r="I1238" s="41"/>
    </row>
    <row r="1239" spans="4:9" s="6" customFormat="1" x14ac:dyDescent="0.2">
      <c r="D1239" s="58"/>
      <c r="E1239" s="58"/>
      <c r="F1239" s="58"/>
      <c r="G1239" s="59"/>
      <c r="H1239" s="40"/>
      <c r="I1239" s="41"/>
    </row>
    <row r="1240" spans="4:9" s="6" customFormat="1" x14ac:dyDescent="0.2">
      <c r="D1240" s="58"/>
      <c r="E1240" s="58"/>
      <c r="F1240" s="58"/>
      <c r="G1240" s="59"/>
      <c r="H1240" s="40"/>
      <c r="I1240" s="41"/>
    </row>
    <row r="1241" spans="4:9" s="6" customFormat="1" x14ac:dyDescent="0.2">
      <c r="D1241" s="58"/>
      <c r="E1241" s="58"/>
      <c r="F1241" s="58"/>
      <c r="G1241" s="59"/>
      <c r="H1241" s="40"/>
      <c r="I1241" s="41"/>
    </row>
    <row r="1242" spans="4:9" s="6" customFormat="1" x14ac:dyDescent="0.2">
      <c r="D1242" s="58"/>
      <c r="E1242" s="58"/>
      <c r="F1242" s="58"/>
      <c r="G1242" s="59"/>
      <c r="H1242" s="40"/>
      <c r="I1242" s="41"/>
    </row>
    <row r="1243" spans="4:9" s="6" customFormat="1" x14ac:dyDescent="0.2">
      <c r="D1243" s="58"/>
      <c r="E1243" s="58"/>
      <c r="F1243" s="58"/>
      <c r="G1243" s="59"/>
      <c r="H1243" s="40"/>
      <c r="I1243" s="41"/>
    </row>
    <row r="1244" spans="4:9" s="6" customFormat="1" x14ac:dyDescent="0.2">
      <c r="D1244" s="58"/>
      <c r="E1244" s="58"/>
      <c r="F1244" s="58"/>
      <c r="G1244" s="59"/>
      <c r="H1244" s="40"/>
      <c r="I1244" s="41"/>
    </row>
    <row r="1245" spans="4:9" s="6" customFormat="1" x14ac:dyDescent="0.2">
      <c r="D1245" s="58"/>
      <c r="E1245" s="58"/>
      <c r="F1245" s="58"/>
      <c r="G1245" s="59"/>
      <c r="H1245" s="40"/>
      <c r="I1245" s="41"/>
    </row>
    <row r="1246" spans="4:9" s="6" customFormat="1" x14ac:dyDescent="0.2">
      <c r="D1246" s="58"/>
      <c r="E1246" s="58"/>
      <c r="F1246" s="58"/>
      <c r="G1246" s="59"/>
      <c r="H1246" s="40"/>
      <c r="I1246" s="41"/>
    </row>
    <row r="1247" spans="4:9" s="6" customFormat="1" x14ac:dyDescent="0.2">
      <c r="D1247" s="58"/>
      <c r="E1247" s="58"/>
      <c r="F1247" s="58"/>
      <c r="G1247" s="59"/>
      <c r="H1247" s="40"/>
      <c r="I1247" s="41"/>
    </row>
    <row r="1248" spans="4:9" s="6" customFormat="1" x14ac:dyDescent="0.2">
      <c r="D1248" s="58"/>
      <c r="E1248" s="58"/>
      <c r="F1248" s="58"/>
      <c r="G1248" s="59"/>
      <c r="H1248" s="40"/>
      <c r="I1248" s="41"/>
    </row>
    <row r="1249" spans="4:9" s="6" customFormat="1" x14ac:dyDescent="0.2">
      <c r="D1249" s="58"/>
      <c r="E1249" s="58"/>
      <c r="F1249" s="58"/>
      <c r="G1249" s="59"/>
      <c r="H1249" s="40"/>
      <c r="I1249" s="41"/>
    </row>
    <row r="1250" spans="4:9" s="6" customFormat="1" x14ac:dyDescent="0.2">
      <c r="D1250" s="58"/>
      <c r="E1250" s="58"/>
      <c r="F1250" s="58"/>
      <c r="G1250" s="59"/>
      <c r="H1250" s="40"/>
      <c r="I1250" s="41"/>
    </row>
    <row r="1251" spans="4:9" s="6" customFormat="1" x14ac:dyDescent="0.2">
      <c r="D1251" s="58"/>
      <c r="E1251" s="58"/>
      <c r="F1251" s="58"/>
      <c r="G1251" s="59"/>
      <c r="H1251" s="40"/>
      <c r="I1251" s="41"/>
    </row>
    <row r="1252" spans="4:9" s="6" customFormat="1" x14ac:dyDescent="0.2">
      <c r="D1252" s="58"/>
      <c r="E1252" s="58"/>
      <c r="F1252" s="58"/>
      <c r="G1252" s="59"/>
      <c r="H1252" s="40"/>
      <c r="I1252" s="41"/>
    </row>
    <row r="1253" spans="4:9" s="6" customFormat="1" x14ac:dyDescent="0.2">
      <c r="D1253" s="58"/>
      <c r="E1253" s="58"/>
      <c r="F1253" s="58"/>
      <c r="G1253" s="59"/>
      <c r="H1253" s="40"/>
      <c r="I1253" s="41"/>
    </row>
    <row r="1254" spans="4:9" s="6" customFormat="1" x14ac:dyDescent="0.2">
      <c r="D1254" s="58"/>
      <c r="E1254" s="58"/>
      <c r="F1254" s="58"/>
      <c r="G1254" s="59"/>
      <c r="H1254" s="40"/>
      <c r="I1254" s="41"/>
    </row>
    <row r="1255" spans="4:9" s="6" customFormat="1" x14ac:dyDescent="0.2">
      <c r="D1255" s="58"/>
      <c r="E1255" s="58"/>
      <c r="F1255" s="58"/>
      <c r="G1255" s="59"/>
      <c r="H1255" s="40"/>
      <c r="I1255" s="41"/>
    </row>
    <row r="1256" spans="4:9" s="6" customFormat="1" x14ac:dyDescent="0.2">
      <c r="D1256" s="58"/>
      <c r="E1256" s="58"/>
      <c r="F1256" s="58"/>
      <c r="G1256" s="59"/>
      <c r="H1256" s="40"/>
      <c r="I1256" s="41"/>
    </row>
    <row r="1257" spans="4:9" s="6" customFormat="1" x14ac:dyDescent="0.2">
      <c r="D1257" s="58"/>
      <c r="E1257" s="58"/>
      <c r="F1257" s="58"/>
      <c r="G1257" s="59"/>
      <c r="H1257" s="40"/>
      <c r="I1257" s="41"/>
    </row>
    <row r="1258" spans="4:9" s="6" customFormat="1" x14ac:dyDescent="0.2">
      <c r="D1258" s="58"/>
      <c r="E1258" s="58"/>
      <c r="F1258" s="58"/>
      <c r="G1258" s="59"/>
      <c r="H1258" s="40"/>
      <c r="I1258" s="41"/>
    </row>
    <row r="1259" spans="4:9" s="6" customFormat="1" x14ac:dyDescent="0.2">
      <c r="D1259" s="58"/>
      <c r="E1259" s="58"/>
      <c r="F1259" s="58"/>
      <c r="G1259" s="59"/>
      <c r="H1259" s="40"/>
      <c r="I1259" s="41"/>
    </row>
    <row r="1260" spans="4:9" s="6" customFormat="1" x14ac:dyDescent="0.2">
      <c r="D1260" s="58"/>
      <c r="E1260" s="58"/>
      <c r="F1260" s="58"/>
      <c r="G1260" s="59"/>
      <c r="H1260" s="40"/>
      <c r="I1260" s="41"/>
    </row>
    <row r="1261" spans="4:9" s="6" customFormat="1" x14ac:dyDescent="0.2">
      <c r="D1261" s="58"/>
      <c r="E1261" s="58"/>
      <c r="F1261" s="58"/>
      <c r="G1261" s="59"/>
      <c r="H1261" s="40"/>
      <c r="I1261" s="41"/>
    </row>
    <row r="1262" spans="4:9" s="6" customFormat="1" x14ac:dyDescent="0.2">
      <c r="D1262" s="58"/>
      <c r="E1262" s="58"/>
      <c r="F1262" s="58"/>
      <c r="G1262" s="59"/>
      <c r="H1262" s="40"/>
      <c r="I1262" s="41"/>
    </row>
    <row r="1263" spans="4:9" s="6" customFormat="1" x14ac:dyDescent="0.2">
      <c r="D1263" s="58"/>
      <c r="E1263" s="58"/>
      <c r="F1263" s="58"/>
      <c r="G1263" s="59"/>
      <c r="H1263" s="40"/>
      <c r="I1263" s="41"/>
    </row>
    <row r="1264" spans="4:9" s="6" customFormat="1" x14ac:dyDescent="0.2">
      <c r="D1264" s="58"/>
      <c r="E1264" s="58"/>
      <c r="F1264" s="58"/>
      <c r="G1264" s="59"/>
      <c r="H1264" s="40"/>
      <c r="I1264" s="41"/>
    </row>
    <row r="1265" spans="4:9" s="6" customFormat="1" x14ac:dyDescent="0.2">
      <c r="D1265" s="58"/>
      <c r="E1265" s="58"/>
      <c r="F1265" s="58"/>
      <c r="G1265" s="59"/>
      <c r="H1265" s="40"/>
      <c r="I1265" s="41"/>
    </row>
    <row r="1266" spans="4:9" s="6" customFormat="1" x14ac:dyDescent="0.2">
      <c r="D1266" s="58"/>
      <c r="E1266" s="58"/>
      <c r="F1266" s="58"/>
      <c r="G1266" s="59"/>
      <c r="H1266" s="40"/>
      <c r="I1266" s="41"/>
    </row>
    <row r="1267" spans="4:9" s="6" customFormat="1" x14ac:dyDescent="0.2">
      <c r="D1267" s="58"/>
      <c r="E1267" s="58"/>
      <c r="F1267" s="58"/>
      <c r="G1267" s="59"/>
      <c r="H1267" s="40"/>
      <c r="I1267" s="41"/>
    </row>
    <row r="1268" spans="4:9" s="6" customFormat="1" x14ac:dyDescent="0.2">
      <c r="D1268" s="58"/>
      <c r="E1268" s="58"/>
      <c r="F1268" s="58"/>
      <c r="G1268" s="59"/>
      <c r="H1268" s="40"/>
      <c r="I1268" s="41"/>
    </row>
    <row r="1269" spans="4:9" s="6" customFormat="1" x14ac:dyDescent="0.2">
      <c r="D1269" s="58"/>
      <c r="E1269" s="58"/>
      <c r="F1269" s="58"/>
      <c r="G1269" s="59"/>
      <c r="H1269" s="40"/>
      <c r="I1269" s="41"/>
    </row>
    <row r="1270" spans="4:9" s="6" customFormat="1" x14ac:dyDescent="0.2">
      <c r="D1270" s="58"/>
      <c r="E1270" s="58"/>
      <c r="F1270" s="58"/>
      <c r="G1270" s="59"/>
      <c r="H1270" s="40"/>
      <c r="I1270" s="41"/>
    </row>
    <row r="1271" spans="4:9" s="6" customFormat="1" x14ac:dyDescent="0.2">
      <c r="D1271" s="58"/>
      <c r="E1271" s="58"/>
      <c r="F1271" s="58"/>
      <c r="G1271" s="59"/>
      <c r="H1271" s="40"/>
      <c r="I1271" s="41"/>
    </row>
    <row r="1272" spans="4:9" s="6" customFormat="1" x14ac:dyDescent="0.2">
      <c r="D1272" s="58"/>
      <c r="E1272" s="58"/>
      <c r="F1272" s="58"/>
      <c r="G1272" s="59"/>
      <c r="H1272" s="40"/>
      <c r="I1272" s="41"/>
    </row>
    <row r="1273" spans="4:9" s="6" customFormat="1" x14ac:dyDescent="0.2">
      <c r="D1273" s="58"/>
      <c r="E1273" s="58"/>
      <c r="F1273" s="58"/>
      <c r="G1273" s="59"/>
      <c r="H1273" s="40"/>
      <c r="I1273" s="41"/>
    </row>
    <row r="1274" spans="4:9" s="6" customFormat="1" x14ac:dyDescent="0.2">
      <c r="D1274" s="58"/>
      <c r="E1274" s="58"/>
      <c r="F1274" s="58"/>
      <c r="G1274" s="59"/>
      <c r="H1274" s="40"/>
      <c r="I1274" s="41"/>
    </row>
    <row r="1275" spans="4:9" s="6" customFormat="1" x14ac:dyDescent="0.2">
      <c r="D1275" s="58"/>
      <c r="E1275" s="58"/>
      <c r="F1275" s="58"/>
      <c r="G1275" s="59"/>
      <c r="H1275" s="40"/>
      <c r="I1275" s="41"/>
    </row>
    <row r="1276" spans="4:9" s="6" customFormat="1" x14ac:dyDescent="0.2">
      <c r="D1276" s="58"/>
      <c r="E1276" s="58"/>
      <c r="F1276" s="58"/>
      <c r="G1276" s="59"/>
      <c r="H1276" s="40"/>
      <c r="I1276" s="41"/>
    </row>
    <row r="1277" spans="4:9" s="6" customFormat="1" x14ac:dyDescent="0.2">
      <c r="D1277" s="58"/>
      <c r="E1277" s="58"/>
      <c r="F1277" s="58"/>
      <c r="G1277" s="59"/>
      <c r="H1277" s="40"/>
      <c r="I1277" s="41"/>
    </row>
    <row r="1278" spans="4:9" s="6" customFormat="1" x14ac:dyDescent="0.2">
      <c r="D1278" s="58"/>
      <c r="E1278" s="58"/>
      <c r="F1278" s="58"/>
      <c r="G1278" s="59"/>
      <c r="H1278" s="40"/>
      <c r="I1278" s="41"/>
    </row>
    <row r="1279" spans="4:9" s="6" customFormat="1" x14ac:dyDescent="0.2">
      <c r="D1279" s="58"/>
      <c r="E1279" s="58"/>
      <c r="F1279" s="58"/>
      <c r="G1279" s="59"/>
      <c r="H1279" s="40"/>
      <c r="I1279" s="41"/>
    </row>
    <row r="1280" spans="4:9" s="6" customFormat="1" x14ac:dyDescent="0.2">
      <c r="D1280" s="58"/>
      <c r="E1280" s="58"/>
      <c r="F1280" s="58"/>
      <c r="G1280" s="59"/>
      <c r="H1280" s="40"/>
      <c r="I1280" s="41"/>
    </row>
    <row r="1281" spans="4:9" s="6" customFormat="1" x14ac:dyDescent="0.2">
      <c r="D1281" s="58"/>
      <c r="E1281" s="58"/>
      <c r="F1281" s="58"/>
      <c r="G1281" s="59"/>
      <c r="H1281" s="40"/>
      <c r="I1281" s="41"/>
    </row>
    <row r="1282" spans="4:9" s="6" customFormat="1" x14ac:dyDescent="0.2">
      <c r="D1282" s="58"/>
      <c r="E1282" s="58"/>
      <c r="F1282" s="58"/>
      <c r="G1282" s="59"/>
      <c r="H1282" s="40"/>
      <c r="I1282" s="41"/>
    </row>
    <row r="1283" spans="4:9" s="6" customFormat="1" x14ac:dyDescent="0.2">
      <c r="D1283" s="58"/>
      <c r="E1283" s="58"/>
      <c r="F1283" s="58"/>
      <c r="G1283" s="59"/>
      <c r="H1283" s="40"/>
      <c r="I1283" s="41"/>
    </row>
    <row r="1284" spans="4:9" s="6" customFormat="1" x14ac:dyDescent="0.2">
      <c r="D1284" s="58"/>
      <c r="E1284" s="58"/>
      <c r="F1284" s="58"/>
      <c r="G1284" s="59"/>
      <c r="H1284" s="40"/>
      <c r="I1284" s="41"/>
    </row>
    <row r="1285" spans="4:9" s="6" customFormat="1" x14ac:dyDescent="0.2">
      <c r="D1285" s="58"/>
      <c r="E1285" s="58"/>
      <c r="F1285" s="58"/>
      <c r="G1285" s="59"/>
      <c r="H1285" s="40"/>
      <c r="I1285" s="41"/>
    </row>
    <row r="1286" spans="4:9" s="6" customFormat="1" x14ac:dyDescent="0.2">
      <c r="D1286" s="58"/>
      <c r="E1286" s="58"/>
      <c r="F1286" s="58"/>
      <c r="G1286" s="59"/>
      <c r="H1286" s="40"/>
      <c r="I1286" s="41"/>
    </row>
    <row r="1287" spans="4:9" s="6" customFormat="1" x14ac:dyDescent="0.2">
      <c r="D1287" s="58"/>
      <c r="E1287" s="58"/>
      <c r="F1287" s="58"/>
      <c r="G1287" s="59"/>
      <c r="H1287" s="40"/>
      <c r="I1287" s="41"/>
    </row>
    <row r="1288" spans="4:9" s="6" customFormat="1" x14ac:dyDescent="0.2">
      <c r="D1288" s="58"/>
      <c r="E1288" s="58"/>
      <c r="F1288" s="58"/>
      <c r="G1288" s="59"/>
      <c r="H1288" s="40"/>
      <c r="I1288" s="41"/>
    </row>
    <row r="1289" spans="4:9" s="6" customFormat="1" x14ac:dyDescent="0.2">
      <c r="D1289" s="58"/>
      <c r="E1289" s="58"/>
      <c r="F1289" s="58"/>
      <c r="G1289" s="59"/>
      <c r="H1289" s="40"/>
      <c r="I1289" s="41"/>
    </row>
    <row r="1290" spans="4:9" s="6" customFormat="1" x14ac:dyDescent="0.2">
      <c r="D1290" s="58"/>
      <c r="E1290" s="58"/>
      <c r="F1290" s="58"/>
      <c r="G1290" s="59"/>
      <c r="H1290" s="40"/>
      <c r="I1290" s="41"/>
    </row>
    <row r="1291" spans="4:9" s="6" customFormat="1" x14ac:dyDescent="0.2">
      <c r="D1291" s="58"/>
      <c r="E1291" s="58"/>
      <c r="F1291" s="58"/>
      <c r="G1291" s="59"/>
      <c r="H1291" s="40"/>
      <c r="I1291" s="41"/>
    </row>
    <row r="1292" spans="4:9" s="6" customFormat="1" x14ac:dyDescent="0.2">
      <c r="D1292" s="58"/>
      <c r="E1292" s="58"/>
      <c r="F1292" s="58"/>
      <c r="G1292" s="59"/>
      <c r="H1292" s="40"/>
      <c r="I1292" s="41"/>
    </row>
    <row r="1293" spans="4:9" s="6" customFormat="1" x14ac:dyDescent="0.2">
      <c r="D1293" s="58"/>
      <c r="E1293" s="58"/>
      <c r="F1293" s="58"/>
      <c r="G1293" s="59"/>
      <c r="H1293" s="40"/>
      <c r="I1293" s="41"/>
    </row>
    <row r="1294" spans="4:9" s="6" customFormat="1" x14ac:dyDescent="0.2">
      <c r="D1294" s="58"/>
      <c r="E1294" s="58"/>
      <c r="F1294" s="58"/>
      <c r="G1294" s="59"/>
      <c r="H1294" s="40"/>
      <c r="I1294" s="41"/>
    </row>
    <row r="1295" spans="4:9" s="6" customFormat="1" x14ac:dyDescent="0.2">
      <c r="D1295" s="58"/>
      <c r="E1295" s="58"/>
      <c r="F1295" s="58"/>
      <c r="G1295" s="59"/>
      <c r="H1295" s="40"/>
      <c r="I1295" s="41"/>
    </row>
    <row r="1296" spans="4:9" s="6" customFormat="1" x14ac:dyDescent="0.2">
      <c r="D1296" s="58"/>
      <c r="E1296" s="58"/>
      <c r="F1296" s="58"/>
      <c r="G1296" s="59"/>
      <c r="H1296" s="40"/>
      <c r="I1296" s="41"/>
    </row>
    <row r="1297" spans="4:9" s="6" customFormat="1" x14ac:dyDescent="0.2">
      <c r="D1297" s="58"/>
      <c r="E1297" s="58"/>
      <c r="F1297" s="58"/>
      <c r="G1297" s="59"/>
      <c r="H1297" s="40"/>
      <c r="I1297" s="41"/>
    </row>
    <row r="1298" spans="4:9" s="6" customFormat="1" x14ac:dyDescent="0.2">
      <c r="D1298" s="58"/>
      <c r="E1298" s="58"/>
      <c r="F1298" s="58"/>
      <c r="G1298" s="59"/>
      <c r="H1298" s="40"/>
      <c r="I1298" s="41"/>
    </row>
    <row r="1299" spans="4:9" s="6" customFormat="1" x14ac:dyDescent="0.2">
      <c r="D1299" s="58"/>
      <c r="E1299" s="58"/>
      <c r="F1299" s="58"/>
      <c r="G1299" s="59"/>
      <c r="H1299" s="40"/>
      <c r="I1299" s="41"/>
    </row>
    <row r="1300" spans="4:9" s="6" customFormat="1" x14ac:dyDescent="0.2">
      <c r="D1300" s="58"/>
      <c r="E1300" s="58"/>
      <c r="F1300" s="58"/>
      <c r="G1300" s="59"/>
      <c r="H1300" s="40"/>
      <c r="I1300" s="41"/>
    </row>
    <row r="1301" spans="4:9" s="6" customFormat="1" x14ac:dyDescent="0.2">
      <c r="D1301" s="58"/>
      <c r="E1301" s="58"/>
      <c r="F1301" s="58"/>
      <c r="G1301" s="59"/>
      <c r="H1301" s="40"/>
      <c r="I1301" s="41"/>
    </row>
    <row r="1302" spans="4:9" s="6" customFormat="1" x14ac:dyDescent="0.2">
      <c r="D1302" s="58"/>
      <c r="E1302" s="58"/>
      <c r="F1302" s="58"/>
      <c r="G1302" s="59"/>
      <c r="H1302" s="40"/>
      <c r="I1302" s="41"/>
    </row>
    <row r="1303" spans="4:9" s="6" customFormat="1" x14ac:dyDescent="0.2">
      <c r="D1303" s="58"/>
      <c r="E1303" s="58"/>
      <c r="F1303" s="58"/>
      <c r="G1303" s="59"/>
      <c r="H1303" s="40"/>
      <c r="I1303" s="41"/>
    </row>
    <row r="1304" spans="4:9" s="6" customFormat="1" x14ac:dyDescent="0.2">
      <c r="D1304" s="58"/>
      <c r="E1304" s="58"/>
      <c r="F1304" s="58"/>
      <c r="G1304" s="59"/>
      <c r="H1304" s="40"/>
      <c r="I1304" s="41"/>
    </row>
    <row r="1305" spans="4:9" s="6" customFormat="1" x14ac:dyDescent="0.2">
      <c r="D1305" s="58"/>
      <c r="E1305" s="58"/>
      <c r="F1305" s="58"/>
      <c r="G1305" s="59"/>
      <c r="H1305" s="40"/>
      <c r="I1305" s="41"/>
    </row>
    <row r="1306" spans="4:9" s="6" customFormat="1" x14ac:dyDescent="0.2">
      <c r="D1306" s="58"/>
      <c r="E1306" s="58"/>
      <c r="F1306" s="58"/>
      <c r="G1306" s="59"/>
      <c r="H1306" s="40"/>
      <c r="I1306" s="41"/>
    </row>
    <row r="1307" spans="4:9" s="6" customFormat="1" x14ac:dyDescent="0.2">
      <c r="D1307" s="58"/>
      <c r="E1307" s="58"/>
      <c r="F1307" s="58"/>
      <c r="G1307" s="59"/>
      <c r="H1307" s="40"/>
      <c r="I1307" s="41"/>
    </row>
    <row r="1308" spans="4:9" s="6" customFormat="1" x14ac:dyDescent="0.2">
      <c r="D1308" s="58"/>
      <c r="E1308" s="58"/>
      <c r="F1308" s="58"/>
      <c r="G1308" s="59"/>
      <c r="H1308" s="40"/>
      <c r="I1308" s="41"/>
    </row>
    <row r="1309" spans="4:9" s="6" customFormat="1" x14ac:dyDescent="0.2">
      <c r="D1309" s="58"/>
      <c r="E1309" s="58"/>
      <c r="F1309" s="58"/>
      <c r="G1309" s="59"/>
      <c r="H1309" s="40"/>
      <c r="I1309" s="41"/>
    </row>
    <row r="1310" spans="4:9" s="6" customFormat="1" x14ac:dyDescent="0.2">
      <c r="D1310" s="58"/>
      <c r="E1310" s="58"/>
      <c r="F1310" s="58"/>
      <c r="G1310" s="59"/>
      <c r="H1310" s="40"/>
      <c r="I1310" s="41"/>
    </row>
    <row r="1311" spans="4:9" s="6" customFormat="1" x14ac:dyDescent="0.2">
      <c r="D1311" s="58"/>
      <c r="E1311" s="58"/>
      <c r="F1311" s="58"/>
      <c r="G1311" s="59"/>
      <c r="H1311" s="40"/>
      <c r="I1311" s="41"/>
    </row>
    <row r="1312" spans="4:9" s="6" customFormat="1" x14ac:dyDescent="0.2">
      <c r="D1312" s="58"/>
      <c r="E1312" s="58"/>
      <c r="F1312" s="58"/>
      <c r="G1312" s="59"/>
      <c r="H1312" s="40"/>
      <c r="I1312" s="41"/>
    </row>
    <row r="1313" spans="4:9" s="6" customFormat="1" x14ac:dyDescent="0.2">
      <c r="D1313" s="58"/>
      <c r="E1313" s="58"/>
      <c r="F1313" s="58"/>
      <c r="G1313" s="59"/>
      <c r="H1313" s="40"/>
      <c r="I1313" s="41"/>
    </row>
    <row r="1314" spans="4:9" s="6" customFormat="1" x14ac:dyDescent="0.2">
      <c r="D1314" s="58"/>
      <c r="E1314" s="58"/>
      <c r="F1314" s="58"/>
      <c r="G1314" s="59"/>
      <c r="H1314" s="40"/>
      <c r="I1314" s="41"/>
    </row>
    <row r="1315" spans="4:9" s="6" customFormat="1" x14ac:dyDescent="0.2">
      <c r="D1315" s="58"/>
      <c r="E1315" s="58"/>
      <c r="F1315" s="58"/>
      <c r="G1315" s="59"/>
      <c r="H1315" s="40"/>
      <c r="I1315" s="41"/>
    </row>
    <row r="1316" spans="4:9" s="6" customFormat="1" x14ac:dyDescent="0.2">
      <c r="D1316" s="58"/>
      <c r="E1316" s="58"/>
      <c r="F1316" s="58"/>
      <c r="G1316" s="59"/>
      <c r="H1316" s="40"/>
      <c r="I1316" s="41"/>
    </row>
    <row r="1317" spans="4:9" s="6" customFormat="1" x14ac:dyDescent="0.2">
      <c r="D1317" s="58"/>
      <c r="E1317" s="58"/>
      <c r="F1317" s="58"/>
      <c r="G1317" s="59"/>
      <c r="H1317" s="40"/>
      <c r="I1317" s="41"/>
    </row>
    <row r="1318" spans="4:9" s="6" customFormat="1" x14ac:dyDescent="0.2">
      <c r="D1318" s="58"/>
      <c r="E1318" s="58"/>
      <c r="F1318" s="58"/>
      <c r="G1318" s="59"/>
      <c r="H1318" s="40"/>
      <c r="I1318" s="41"/>
    </row>
    <row r="1319" spans="4:9" s="6" customFormat="1" x14ac:dyDescent="0.2">
      <c r="D1319" s="58"/>
      <c r="E1319" s="58"/>
      <c r="F1319" s="58"/>
      <c r="G1319" s="59"/>
      <c r="H1319" s="40"/>
      <c r="I1319" s="41"/>
    </row>
    <row r="1320" spans="4:9" s="6" customFormat="1" x14ac:dyDescent="0.2">
      <c r="D1320" s="58"/>
      <c r="E1320" s="58"/>
      <c r="F1320" s="58"/>
      <c r="G1320" s="59"/>
      <c r="H1320" s="40"/>
      <c r="I1320" s="41"/>
    </row>
    <row r="1321" spans="4:9" s="6" customFormat="1" x14ac:dyDescent="0.2">
      <c r="D1321" s="58"/>
      <c r="E1321" s="58"/>
      <c r="F1321" s="58"/>
      <c r="G1321" s="59"/>
      <c r="H1321" s="40"/>
      <c r="I1321" s="41"/>
    </row>
    <row r="1322" spans="4:9" s="6" customFormat="1" x14ac:dyDescent="0.2">
      <c r="D1322" s="58"/>
      <c r="E1322" s="58"/>
      <c r="F1322" s="58"/>
      <c r="G1322" s="59"/>
      <c r="H1322" s="40"/>
      <c r="I1322" s="41"/>
    </row>
    <row r="1323" spans="4:9" s="6" customFormat="1" x14ac:dyDescent="0.2">
      <c r="D1323" s="58"/>
      <c r="E1323" s="58"/>
      <c r="F1323" s="58"/>
      <c r="G1323" s="59"/>
      <c r="H1323" s="40"/>
      <c r="I1323" s="41"/>
    </row>
    <row r="1324" spans="4:9" s="6" customFormat="1" x14ac:dyDescent="0.2">
      <c r="D1324" s="58"/>
      <c r="E1324" s="58"/>
      <c r="F1324" s="58"/>
      <c r="G1324" s="59"/>
      <c r="H1324" s="40"/>
      <c r="I1324" s="41"/>
    </row>
    <row r="1325" spans="4:9" s="6" customFormat="1" x14ac:dyDescent="0.2">
      <c r="D1325" s="58"/>
      <c r="E1325" s="58"/>
      <c r="F1325" s="58"/>
      <c r="G1325" s="59"/>
      <c r="H1325" s="40"/>
      <c r="I1325" s="41"/>
    </row>
    <row r="1326" spans="4:9" s="6" customFormat="1" x14ac:dyDescent="0.2">
      <c r="D1326" s="58"/>
      <c r="E1326" s="58"/>
      <c r="F1326" s="58"/>
      <c r="G1326" s="59"/>
      <c r="H1326" s="40"/>
      <c r="I1326" s="41"/>
    </row>
    <row r="1327" spans="4:9" s="6" customFormat="1" x14ac:dyDescent="0.2">
      <c r="D1327" s="58"/>
      <c r="E1327" s="58"/>
      <c r="F1327" s="58"/>
      <c r="G1327" s="59"/>
      <c r="H1327" s="40"/>
      <c r="I1327" s="41"/>
    </row>
    <row r="1328" spans="4:9" s="6" customFormat="1" x14ac:dyDescent="0.2">
      <c r="D1328" s="58"/>
      <c r="E1328" s="58"/>
      <c r="F1328" s="58"/>
      <c r="G1328" s="59"/>
      <c r="H1328" s="40"/>
      <c r="I1328" s="41"/>
    </row>
    <row r="1329" spans="4:9" s="6" customFormat="1" x14ac:dyDescent="0.2">
      <c r="D1329" s="58"/>
      <c r="E1329" s="58"/>
      <c r="F1329" s="58"/>
      <c r="G1329" s="59"/>
      <c r="H1329" s="40"/>
      <c r="I1329" s="41"/>
    </row>
    <row r="1330" spans="4:9" s="6" customFormat="1" x14ac:dyDescent="0.2">
      <c r="D1330" s="58"/>
      <c r="E1330" s="58"/>
      <c r="F1330" s="58"/>
      <c r="G1330" s="59"/>
      <c r="H1330" s="40"/>
      <c r="I1330" s="41"/>
    </row>
    <row r="1331" spans="4:9" s="6" customFormat="1" x14ac:dyDescent="0.2">
      <c r="D1331" s="58"/>
      <c r="E1331" s="58"/>
      <c r="F1331" s="58"/>
      <c r="G1331" s="59"/>
      <c r="H1331" s="40"/>
      <c r="I1331" s="41"/>
    </row>
    <row r="1332" spans="4:9" s="6" customFormat="1" x14ac:dyDescent="0.2">
      <c r="D1332" s="58"/>
      <c r="E1332" s="58"/>
      <c r="F1332" s="58"/>
      <c r="G1332" s="59"/>
      <c r="H1332" s="40"/>
      <c r="I1332" s="41"/>
    </row>
    <row r="1333" spans="4:9" s="6" customFormat="1" x14ac:dyDescent="0.2">
      <c r="D1333" s="58"/>
      <c r="E1333" s="58"/>
      <c r="F1333" s="58"/>
      <c r="G1333" s="59"/>
      <c r="H1333" s="40"/>
      <c r="I1333" s="41"/>
    </row>
    <row r="1334" spans="4:9" s="6" customFormat="1" x14ac:dyDescent="0.2">
      <c r="D1334" s="58"/>
      <c r="E1334" s="58"/>
      <c r="F1334" s="58"/>
      <c r="G1334" s="59"/>
      <c r="H1334" s="40"/>
      <c r="I1334" s="41"/>
    </row>
    <row r="1335" spans="4:9" s="6" customFormat="1" x14ac:dyDescent="0.2">
      <c r="D1335" s="58"/>
      <c r="E1335" s="58"/>
      <c r="F1335" s="58"/>
      <c r="G1335" s="59"/>
      <c r="H1335" s="40"/>
      <c r="I1335" s="41"/>
    </row>
    <row r="1336" spans="4:9" s="6" customFormat="1" x14ac:dyDescent="0.2">
      <c r="D1336" s="58"/>
      <c r="E1336" s="58"/>
      <c r="F1336" s="58"/>
      <c r="G1336" s="59"/>
      <c r="H1336" s="40"/>
      <c r="I1336" s="41"/>
    </row>
    <row r="1337" spans="4:9" s="6" customFormat="1" x14ac:dyDescent="0.2">
      <c r="D1337" s="58"/>
      <c r="E1337" s="58"/>
      <c r="F1337" s="58"/>
      <c r="G1337" s="59"/>
      <c r="H1337" s="40"/>
      <c r="I1337" s="41"/>
    </row>
    <row r="1338" spans="4:9" s="6" customFormat="1" x14ac:dyDescent="0.2">
      <c r="D1338" s="58"/>
      <c r="E1338" s="58"/>
      <c r="F1338" s="58"/>
      <c r="G1338" s="59"/>
      <c r="H1338" s="40"/>
      <c r="I1338" s="41"/>
    </row>
    <row r="1339" spans="4:9" s="6" customFormat="1" x14ac:dyDescent="0.2">
      <c r="D1339" s="58"/>
      <c r="E1339" s="58"/>
      <c r="F1339" s="58"/>
      <c r="G1339" s="59"/>
      <c r="H1339" s="40"/>
      <c r="I1339" s="41"/>
    </row>
    <row r="1340" spans="4:9" s="6" customFormat="1" x14ac:dyDescent="0.2">
      <c r="D1340" s="58"/>
      <c r="E1340" s="58"/>
      <c r="F1340" s="58"/>
      <c r="G1340" s="59"/>
      <c r="H1340" s="40"/>
      <c r="I1340" s="41"/>
    </row>
    <row r="1341" spans="4:9" s="6" customFormat="1" x14ac:dyDescent="0.2">
      <c r="D1341" s="58"/>
      <c r="E1341" s="58"/>
      <c r="F1341" s="58"/>
      <c r="G1341" s="59"/>
      <c r="H1341" s="40"/>
      <c r="I1341" s="41"/>
    </row>
    <row r="1342" spans="4:9" s="6" customFormat="1" x14ac:dyDescent="0.2">
      <c r="D1342" s="58"/>
      <c r="E1342" s="58"/>
      <c r="F1342" s="58"/>
      <c r="G1342" s="59"/>
      <c r="H1342" s="40"/>
      <c r="I1342" s="41"/>
    </row>
    <row r="1343" spans="4:9" s="6" customFormat="1" x14ac:dyDescent="0.2">
      <c r="D1343" s="58"/>
      <c r="E1343" s="58"/>
      <c r="F1343" s="58"/>
      <c r="G1343" s="59"/>
      <c r="H1343" s="40"/>
      <c r="I1343" s="41"/>
    </row>
    <row r="1344" spans="4:9" s="6" customFormat="1" x14ac:dyDescent="0.2">
      <c r="D1344" s="58"/>
      <c r="E1344" s="58"/>
      <c r="F1344" s="58"/>
      <c r="G1344" s="59"/>
      <c r="H1344" s="40"/>
      <c r="I1344" s="41"/>
    </row>
    <row r="1345" spans="4:9" s="6" customFormat="1" x14ac:dyDescent="0.2">
      <c r="D1345" s="58"/>
      <c r="E1345" s="58"/>
      <c r="F1345" s="58"/>
      <c r="G1345" s="59"/>
      <c r="H1345" s="40"/>
      <c r="I1345" s="41"/>
    </row>
    <row r="1346" spans="4:9" s="6" customFormat="1" x14ac:dyDescent="0.2">
      <c r="D1346" s="58"/>
      <c r="E1346" s="58"/>
      <c r="F1346" s="58"/>
      <c r="G1346" s="59"/>
      <c r="H1346" s="40"/>
      <c r="I1346" s="41"/>
    </row>
    <row r="1347" spans="4:9" s="6" customFormat="1" x14ac:dyDescent="0.2">
      <c r="D1347" s="58"/>
      <c r="E1347" s="58"/>
      <c r="F1347" s="58"/>
      <c r="G1347" s="59"/>
      <c r="H1347" s="40"/>
      <c r="I1347" s="41"/>
    </row>
    <row r="1348" spans="4:9" s="6" customFormat="1" x14ac:dyDescent="0.2">
      <c r="D1348" s="58"/>
      <c r="E1348" s="58"/>
      <c r="F1348" s="58"/>
      <c r="G1348" s="59"/>
      <c r="H1348" s="40"/>
      <c r="I1348" s="41"/>
    </row>
    <row r="1349" spans="4:9" s="6" customFormat="1" x14ac:dyDescent="0.2">
      <c r="D1349" s="58"/>
      <c r="E1349" s="58"/>
      <c r="F1349" s="58"/>
      <c r="G1349" s="59"/>
      <c r="H1349" s="40"/>
      <c r="I1349" s="41"/>
    </row>
    <row r="1350" spans="4:9" s="6" customFormat="1" x14ac:dyDescent="0.2">
      <c r="D1350" s="58"/>
      <c r="E1350" s="58"/>
      <c r="F1350" s="58"/>
      <c r="G1350" s="59"/>
      <c r="H1350" s="40"/>
      <c r="I1350" s="41"/>
    </row>
    <row r="1351" spans="4:9" s="6" customFormat="1" x14ac:dyDescent="0.2">
      <c r="D1351" s="58"/>
      <c r="E1351" s="58"/>
      <c r="F1351" s="58"/>
      <c r="G1351" s="59"/>
      <c r="H1351" s="40"/>
      <c r="I1351" s="41"/>
    </row>
    <row r="1352" spans="4:9" s="6" customFormat="1" x14ac:dyDescent="0.2">
      <c r="D1352" s="58"/>
      <c r="E1352" s="58"/>
      <c r="F1352" s="58"/>
      <c r="G1352" s="59"/>
      <c r="H1352" s="40"/>
      <c r="I1352" s="41"/>
    </row>
    <row r="1353" spans="4:9" s="6" customFormat="1" x14ac:dyDescent="0.2">
      <c r="D1353" s="58"/>
      <c r="E1353" s="58"/>
      <c r="F1353" s="58"/>
      <c r="G1353" s="59"/>
      <c r="H1353" s="40"/>
      <c r="I1353" s="41"/>
    </row>
    <row r="1354" spans="4:9" s="6" customFormat="1" x14ac:dyDescent="0.2">
      <c r="D1354" s="58"/>
      <c r="E1354" s="58"/>
      <c r="F1354" s="58"/>
      <c r="G1354" s="59"/>
      <c r="H1354" s="40"/>
      <c r="I1354" s="41"/>
    </row>
    <row r="1355" spans="4:9" s="6" customFormat="1" x14ac:dyDescent="0.2">
      <c r="D1355" s="58"/>
      <c r="E1355" s="58"/>
      <c r="F1355" s="58"/>
      <c r="G1355" s="59"/>
      <c r="H1355" s="40"/>
      <c r="I1355" s="41"/>
    </row>
    <row r="1356" spans="4:9" s="6" customFormat="1" x14ac:dyDescent="0.2">
      <c r="D1356" s="58"/>
      <c r="E1356" s="58"/>
      <c r="F1356" s="58"/>
      <c r="G1356" s="59"/>
      <c r="H1356" s="40"/>
      <c r="I1356" s="41"/>
    </row>
    <row r="1357" spans="4:9" s="6" customFormat="1" x14ac:dyDescent="0.2">
      <c r="D1357" s="58"/>
      <c r="E1357" s="58"/>
      <c r="F1357" s="58"/>
      <c r="G1357" s="59"/>
      <c r="H1357" s="40"/>
      <c r="I1357" s="41"/>
    </row>
    <row r="1358" spans="4:9" s="6" customFormat="1" x14ac:dyDescent="0.2">
      <c r="D1358" s="58"/>
      <c r="E1358" s="58"/>
      <c r="F1358" s="58"/>
      <c r="G1358" s="59"/>
      <c r="H1358" s="40"/>
      <c r="I1358" s="41"/>
    </row>
    <row r="1359" spans="4:9" s="6" customFormat="1" x14ac:dyDescent="0.2">
      <c r="D1359" s="58"/>
      <c r="E1359" s="58"/>
      <c r="F1359" s="58"/>
      <c r="G1359" s="59"/>
      <c r="H1359" s="40"/>
      <c r="I1359" s="41"/>
    </row>
    <row r="1360" spans="4:9" s="6" customFormat="1" x14ac:dyDescent="0.2">
      <c r="D1360" s="58"/>
      <c r="E1360" s="58"/>
      <c r="F1360" s="58"/>
      <c r="G1360" s="59"/>
      <c r="H1360" s="40"/>
      <c r="I1360" s="41"/>
    </row>
    <row r="1361" spans="4:9" s="6" customFormat="1" x14ac:dyDescent="0.2">
      <c r="D1361" s="58"/>
      <c r="E1361" s="58"/>
      <c r="F1361" s="58"/>
      <c r="G1361" s="59"/>
      <c r="H1361" s="40"/>
      <c r="I1361" s="41"/>
    </row>
    <row r="1362" spans="4:9" s="6" customFormat="1" x14ac:dyDescent="0.2">
      <c r="D1362" s="58"/>
      <c r="E1362" s="58"/>
      <c r="F1362" s="58"/>
      <c r="G1362" s="59"/>
      <c r="H1362" s="40"/>
      <c r="I1362" s="41"/>
    </row>
    <row r="1363" spans="4:9" s="6" customFormat="1" x14ac:dyDescent="0.2">
      <c r="D1363" s="58"/>
      <c r="E1363" s="58"/>
      <c r="F1363" s="58"/>
      <c r="G1363" s="59"/>
      <c r="H1363" s="40"/>
      <c r="I1363" s="41"/>
    </row>
    <row r="1364" spans="4:9" s="6" customFormat="1" x14ac:dyDescent="0.2">
      <c r="D1364" s="58"/>
      <c r="E1364" s="58"/>
      <c r="F1364" s="58"/>
      <c r="G1364" s="59"/>
      <c r="H1364" s="40"/>
      <c r="I1364" s="41"/>
    </row>
    <row r="1365" spans="4:9" s="6" customFormat="1" x14ac:dyDescent="0.2">
      <c r="D1365" s="58"/>
      <c r="E1365" s="58"/>
      <c r="F1365" s="58"/>
      <c r="G1365" s="59"/>
      <c r="H1365" s="40"/>
      <c r="I1365" s="41"/>
    </row>
    <row r="1366" spans="4:9" s="6" customFormat="1" x14ac:dyDescent="0.2">
      <c r="D1366" s="58"/>
      <c r="E1366" s="58"/>
      <c r="F1366" s="58"/>
      <c r="G1366" s="59"/>
      <c r="H1366" s="40"/>
      <c r="I1366" s="41"/>
    </row>
    <row r="1367" spans="4:9" s="6" customFormat="1" x14ac:dyDescent="0.2">
      <c r="D1367" s="58"/>
      <c r="E1367" s="58"/>
      <c r="F1367" s="58"/>
      <c r="G1367" s="59"/>
      <c r="H1367" s="40"/>
      <c r="I1367" s="41"/>
    </row>
    <row r="1368" spans="4:9" s="6" customFormat="1" x14ac:dyDescent="0.2">
      <c r="D1368" s="58"/>
      <c r="E1368" s="58"/>
      <c r="F1368" s="58"/>
      <c r="G1368" s="59"/>
      <c r="H1368" s="40"/>
      <c r="I1368" s="41"/>
    </row>
    <row r="1369" spans="4:9" s="6" customFormat="1" x14ac:dyDescent="0.2">
      <c r="D1369" s="58"/>
      <c r="E1369" s="58"/>
      <c r="F1369" s="58"/>
      <c r="G1369" s="59"/>
      <c r="H1369" s="40"/>
      <c r="I1369" s="41"/>
    </row>
    <row r="1370" spans="4:9" s="6" customFormat="1" x14ac:dyDescent="0.2">
      <c r="D1370" s="58"/>
      <c r="E1370" s="58"/>
      <c r="F1370" s="58"/>
      <c r="G1370" s="59"/>
      <c r="H1370" s="40"/>
      <c r="I1370" s="41"/>
    </row>
    <row r="1371" spans="4:9" s="6" customFormat="1" x14ac:dyDescent="0.2">
      <c r="D1371" s="58"/>
      <c r="E1371" s="58"/>
      <c r="F1371" s="58"/>
      <c r="G1371" s="59"/>
      <c r="H1371" s="40"/>
      <c r="I1371" s="41"/>
    </row>
    <row r="1372" spans="4:9" s="6" customFormat="1" x14ac:dyDescent="0.2">
      <c r="D1372" s="58"/>
      <c r="E1372" s="58"/>
      <c r="F1372" s="58"/>
      <c r="G1372" s="59"/>
      <c r="H1372" s="40"/>
      <c r="I1372" s="41"/>
    </row>
    <row r="1373" spans="4:9" s="6" customFormat="1" x14ac:dyDescent="0.2">
      <c r="D1373" s="58"/>
      <c r="E1373" s="58"/>
      <c r="F1373" s="58"/>
      <c r="G1373" s="59"/>
      <c r="H1373" s="40"/>
      <c r="I1373" s="41"/>
    </row>
    <row r="1374" spans="4:9" s="6" customFormat="1" x14ac:dyDescent="0.2">
      <c r="D1374" s="58"/>
      <c r="E1374" s="58"/>
      <c r="F1374" s="58"/>
      <c r="G1374" s="59"/>
      <c r="H1374" s="40"/>
      <c r="I1374" s="41"/>
    </row>
    <row r="1375" spans="4:9" s="6" customFormat="1" x14ac:dyDescent="0.2">
      <c r="D1375" s="58"/>
      <c r="E1375" s="58"/>
      <c r="F1375" s="58"/>
      <c r="G1375" s="59"/>
      <c r="H1375" s="40"/>
      <c r="I1375" s="41"/>
    </row>
    <row r="1376" spans="4:9" s="6" customFormat="1" x14ac:dyDescent="0.2">
      <c r="D1376" s="58"/>
      <c r="E1376" s="58"/>
      <c r="F1376" s="58"/>
      <c r="G1376" s="59"/>
      <c r="H1376" s="40"/>
      <c r="I1376" s="41"/>
    </row>
    <row r="1377" spans="4:9" s="6" customFormat="1" x14ac:dyDescent="0.2">
      <c r="D1377" s="58"/>
      <c r="E1377" s="58"/>
      <c r="F1377" s="58"/>
      <c r="G1377" s="59"/>
      <c r="H1377" s="40"/>
      <c r="I1377" s="41"/>
    </row>
    <row r="1378" spans="4:9" s="6" customFormat="1" x14ac:dyDescent="0.2">
      <c r="D1378" s="58"/>
      <c r="E1378" s="58"/>
      <c r="F1378" s="58"/>
      <c r="G1378" s="59"/>
      <c r="H1378" s="40"/>
      <c r="I1378" s="41"/>
    </row>
    <row r="1379" spans="4:9" s="6" customFormat="1" x14ac:dyDescent="0.2">
      <c r="D1379" s="58"/>
      <c r="E1379" s="58"/>
      <c r="F1379" s="58"/>
      <c r="G1379" s="59"/>
      <c r="H1379" s="40"/>
      <c r="I1379" s="41"/>
    </row>
    <row r="1380" spans="4:9" s="6" customFormat="1" x14ac:dyDescent="0.2">
      <c r="D1380" s="58"/>
      <c r="E1380" s="58"/>
      <c r="F1380" s="58"/>
      <c r="G1380" s="59"/>
      <c r="H1380" s="40"/>
      <c r="I1380" s="41"/>
    </row>
    <row r="1381" spans="4:9" s="6" customFormat="1" x14ac:dyDescent="0.2">
      <c r="D1381" s="58"/>
      <c r="E1381" s="58"/>
      <c r="F1381" s="58"/>
      <c r="G1381" s="59"/>
      <c r="H1381" s="40"/>
      <c r="I1381" s="41"/>
    </row>
    <row r="1382" spans="4:9" s="6" customFormat="1" x14ac:dyDescent="0.2">
      <c r="D1382" s="58"/>
      <c r="E1382" s="58"/>
      <c r="F1382" s="58"/>
      <c r="G1382" s="59"/>
      <c r="H1382" s="40"/>
      <c r="I1382" s="41"/>
    </row>
    <row r="1383" spans="4:9" s="6" customFormat="1" x14ac:dyDescent="0.2">
      <c r="D1383" s="58"/>
      <c r="E1383" s="58"/>
      <c r="F1383" s="58"/>
      <c r="G1383" s="59"/>
      <c r="H1383" s="40"/>
      <c r="I1383" s="41"/>
    </row>
    <row r="1384" spans="4:9" s="6" customFormat="1" x14ac:dyDescent="0.2">
      <c r="D1384" s="58"/>
      <c r="E1384" s="58"/>
      <c r="F1384" s="58"/>
      <c r="G1384" s="59"/>
      <c r="H1384" s="40"/>
      <c r="I1384" s="41"/>
    </row>
    <row r="1385" spans="4:9" s="6" customFormat="1" x14ac:dyDescent="0.2">
      <c r="D1385" s="58"/>
      <c r="E1385" s="58"/>
      <c r="F1385" s="58"/>
      <c r="G1385" s="59"/>
      <c r="H1385" s="40"/>
      <c r="I1385" s="41"/>
    </row>
    <row r="1386" spans="4:9" s="6" customFormat="1" x14ac:dyDescent="0.2">
      <c r="D1386" s="58"/>
      <c r="E1386" s="58"/>
      <c r="F1386" s="58"/>
      <c r="G1386" s="59"/>
      <c r="H1386" s="40"/>
      <c r="I1386" s="41"/>
    </row>
    <row r="1387" spans="4:9" s="6" customFormat="1" x14ac:dyDescent="0.2">
      <c r="D1387" s="58"/>
      <c r="E1387" s="58"/>
      <c r="F1387" s="58"/>
      <c r="G1387" s="59"/>
      <c r="H1387" s="40"/>
      <c r="I1387" s="41"/>
    </row>
    <row r="1388" spans="4:9" s="6" customFormat="1" x14ac:dyDescent="0.2">
      <c r="D1388" s="58"/>
      <c r="E1388" s="58"/>
      <c r="F1388" s="58"/>
      <c r="G1388" s="59"/>
      <c r="H1388" s="40"/>
      <c r="I1388" s="41"/>
    </row>
    <row r="1389" spans="4:9" s="6" customFormat="1" x14ac:dyDescent="0.2">
      <c r="D1389" s="58"/>
      <c r="E1389" s="58"/>
      <c r="F1389" s="58"/>
      <c r="G1389" s="59"/>
      <c r="H1389" s="40"/>
      <c r="I1389" s="41"/>
    </row>
    <row r="1390" spans="4:9" s="6" customFormat="1" x14ac:dyDescent="0.2">
      <c r="D1390" s="58"/>
      <c r="E1390" s="58"/>
      <c r="F1390" s="58"/>
      <c r="G1390" s="59"/>
      <c r="H1390" s="40"/>
      <c r="I1390" s="41"/>
    </row>
    <row r="1391" spans="4:9" s="6" customFormat="1" x14ac:dyDescent="0.2">
      <c r="D1391" s="58"/>
      <c r="E1391" s="58"/>
      <c r="F1391" s="58"/>
      <c r="G1391" s="59"/>
      <c r="H1391" s="40"/>
      <c r="I1391" s="41"/>
    </row>
    <row r="1392" spans="4:9" s="6" customFormat="1" x14ac:dyDescent="0.2">
      <c r="D1392" s="58"/>
      <c r="E1392" s="58"/>
      <c r="F1392" s="58"/>
      <c r="G1392" s="59"/>
      <c r="H1392" s="40"/>
      <c r="I1392" s="41"/>
    </row>
    <row r="1393" spans="4:9" s="6" customFormat="1" x14ac:dyDescent="0.2">
      <c r="D1393" s="58"/>
      <c r="E1393" s="58"/>
      <c r="F1393" s="58"/>
      <c r="G1393" s="59"/>
      <c r="H1393" s="40"/>
      <c r="I1393" s="41"/>
    </row>
    <row r="1394" spans="4:9" s="6" customFormat="1" x14ac:dyDescent="0.2">
      <c r="D1394" s="58"/>
      <c r="E1394" s="58"/>
      <c r="F1394" s="58"/>
      <c r="G1394" s="59"/>
      <c r="H1394" s="40"/>
      <c r="I1394" s="41"/>
    </row>
    <row r="1395" spans="4:9" s="6" customFormat="1" x14ac:dyDescent="0.2">
      <c r="D1395" s="58"/>
      <c r="E1395" s="58"/>
      <c r="F1395" s="58"/>
      <c r="G1395" s="59"/>
      <c r="H1395" s="40"/>
      <c r="I1395" s="41"/>
    </row>
    <row r="1396" spans="4:9" s="6" customFormat="1" x14ac:dyDescent="0.2">
      <c r="D1396" s="58"/>
      <c r="E1396" s="58"/>
      <c r="F1396" s="58"/>
      <c r="G1396" s="59"/>
      <c r="H1396" s="40"/>
      <c r="I1396" s="41"/>
    </row>
    <row r="1397" spans="4:9" s="6" customFormat="1" x14ac:dyDescent="0.2">
      <c r="D1397" s="58"/>
      <c r="E1397" s="58"/>
      <c r="F1397" s="58"/>
      <c r="G1397" s="59"/>
      <c r="H1397" s="40"/>
      <c r="I1397" s="41"/>
    </row>
    <row r="1398" spans="4:9" s="6" customFormat="1" x14ac:dyDescent="0.2">
      <c r="D1398" s="58"/>
      <c r="E1398" s="58"/>
      <c r="F1398" s="58"/>
      <c r="G1398" s="59"/>
      <c r="H1398" s="40"/>
      <c r="I1398" s="41"/>
    </row>
    <row r="1399" spans="4:9" s="6" customFormat="1" x14ac:dyDescent="0.2">
      <c r="D1399" s="58"/>
      <c r="E1399" s="58"/>
      <c r="F1399" s="58"/>
      <c r="G1399" s="59"/>
      <c r="H1399" s="40"/>
      <c r="I1399" s="41"/>
    </row>
    <row r="1400" spans="4:9" s="6" customFormat="1" x14ac:dyDescent="0.2">
      <c r="D1400" s="58"/>
      <c r="E1400" s="58"/>
      <c r="F1400" s="58"/>
      <c r="G1400" s="59"/>
      <c r="H1400" s="40"/>
      <c r="I1400" s="41"/>
    </row>
    <row r="1401" spans="4:9" s="6" customFormat="1" x14ac:dyDescent="0.2">
      <c r="D1401" s="58"/>
      <c r="E1401" s="58"/>
      <c r="F1401" s="58"/>
      <c r="G1401" s="59"/>
      <c r="H1401" s="40"/>
      <c r="I1401" s="41"/>
    </row>
    <row r="1402" spans="4:9" s="6" customFormat="1" x14ac:dyDescent="0.2">
      <c r="D1402" s="58"/>
      <c r="E1402" s="58"/>
      <c r="F1402" s="58"/>
      <c r="G1402" s="59"/>
      <c r="H1402" s="40"/>
      <c r="I1402" s="41"/>
    </row>
    <row r="1403" spans="4:9" s="6" customFormat="1" x14ac:dyDescent="0.2">
      <c r="D1403" s="58"/>
      <c r="E1403" s="58"/>
      <c r="F1403" s="58"/>
      <c r="G1403" s="59"/>
      <c r="H1403" s="40"/>
      <c r="I1403" s="41"/>
    </row>
    <row r="1404" spans="4:9" s="6" customFormat="1" x14ac:dyDescent="0.2">
      <c r="D1404" s="58"/>
      <c r="E1404" s="58"/>
      <c r="F1404" s="58"/>
      <c r="G1404" s="59"/>
      <c r="H1404" s="40"/>
      <c r="I1404" s="41"/>
    </row>
    <row r="1405" spans="4:9" s="6" customFormat="1" x14ac:dyDescent="0.2">
      <c r="D1405" s="58"/>
      <c r="E1405" s="58"/>
      <c r="F1405" s="58"/>
      <c r="G1405" s="59"/>
      <c r="H1405" s="40"/>
      <c r="I1405" s="41"/>
    </row>
    <row r="1406" spans="4:9" s="6" customFormat="1" x14ac:dyDescent="0.2">
      <c r="D1406" s="58"/>
      <c r="E1406" s="58"/>
      <c r="F1406" s="58"/>
      <c r="G1406" s="59"/>
      <c r="H1406" s="40"/>
      <c r="I1406" s="41"/>
    </row>
    <row r="1407" spans="4:9" s="6" customFormat="1" x14ac:dyDescent="0.2">
      <c r="D1407" s="58"/>
      <c r="E1407" s="58"/>
      <c r="F1407" s="58"/>
      <c r="G1407" s="59"/>
      <c r="H1407" s="40"/>
      <c r="I1407" s="41"/>
    </row>
    <row r="1408" spans="4:9" s="6" customFormat="1" x14ac:dyDescent="0.2">
      <c r="D1408" s="58"/>
      <c r="E1408" s="58"/>
      <c r="F1408" s="58"/>
      <c r="G1408" s="59"/>
      <c r="H1408" s="40"/>
      <c r="I1408" s="41"/>
    </row>
    <row r="1409" spans="4:9" s="6" customFormat="1" x14ac:dyDescent="0.2">
      <c r="D1409" s="58"/>
      <c r="E1409" s="58"/>
      <c r="F1409" s="58"/>
      <c r="G1409" s="59"/>
      <c r="H1409" s="40"/>
      <c r="I1409" s="41"/>
    </row>
    <row r="1410" spans="4:9" s="6" customFormat="1" x14ac:dyDescent="0.2">
      <c r="D1410" s="58"/>
      <c r="E1410" s="58"/>
      <c r="F1410" s="58"/>
      <c r="G1410" s="59"/>
      <c r="H1410" s="40"/>
      <c r="I1410" s="41"/>
    </row>
    <row r="1411" spans="4:9" s="6" customFormat="1" x14ac:dyDescent="0.2">
      <c r="D1411" s="58"/>
      <c r="E1411" s="58"/>
      <c r="F1411" s="58"/>
      <c r="G1411" s="59"/>
      <c r="H1411" s="40"/>
      <c r="I1411" s="41"/>
    </row>
    <row r="1412" spans="4:9" s="6" customFormat="1" x14ac:dyDescent="0.2">
      <c r="D1412" s="58"/>
      <c r="E1412" s="58"/>
      <c r="F1412" s="58"/>
      <c r="G1412" s="59"/>
      <c r="H1412" s="40"/>
      <c r="I1412" s="41"/>
    </row>
    <row r="1413" spans="4:9" s="6" customFormat="1" x14ac:dyDescent="0.2">
      <c r="D1413" s="58"/>
      <c r="E1413" s="58"/>
      <c r="F1413" s="58"/>
      <c r="G1413" s="59"/>
      <c r="H1413" s="40"/>
      <c r="I1413" s="41"/>
    </row>
    <row r="1414" spans="4:9" s="6" customFormat="1" x14ac:dyDescent="0.2">
      <c r="D1414" s="58"/>
      <c r="E1414" s="58"/>
      <c r="F1414" s="58"/>
      <c r="G1414" s="59"/>
      <c r="H1414" s="40"/>
      <c r="I1414" s="41"/>
    </row>
    <row r="1415" spans="4:9" s="6" customFormat="1" x14ac:dyDescent="0.2">
      <c r="D1415" s="58"/>
      <c r="E1415" s="58"/>
      <c r="F1415" s="58"/>
      <c r="G1415" s="59"/>
      <c r="H1415" s="40"/>
      <c r="I1415" s="41"/>
    </row>
    <row r="1416" spans="4:9" s="6" customFormat="1" x14ac:dyDescent="0.2">
      <c r="D1416" s="58"/>
      <c r="E1416" s="58"/>
      <c r="F1416" s="58"/>
      <c r="G1416" s="59"/>
      <c r="H1416" s="40"/>
      <c r="I1416" s="41"/>
    </row>
    <row r="1417" spans="4:9" s="6" customFormat="1" x14ac:dyDescent="0.2">
      <c r="D1417" s="58"/>
      <c r="E1417" s="58"/>
      <c r="F1417" s="58"/>
      <c r="G1417" s="59"/>
      <c r="H1417" s="40"/>
      <c r="I1417" s="41"/>
    </row>
    <row r="1418" spans="4:9" s="6" customFormat="1" x14ac:dyDescent="0.2">
      <c r="D1418" s="58"/>
      <c r="E1418" s="58"/>
      <c r="F1418" s="58"/>
      <c r="G1418" s="59"/>
      <c r="H1418" s="40"/>
      <c r="I1418" s="41"/>
    </row>
    <row r="1419" spans="4:9" s="6" customFormat="1" x14ac:dyDescent="0.2">
      <c r="D1419" s="58"/>
      <c r="E1419" s="58"/>
      <c r="F1419" s="58"/>
      <c r="G1419" s="59"/>
      <c r="H1419" s="40"/>
      <c r="I1419" s="41"/>
    </row>
    <row r="1420" spans="4:9" s="6" customFormat="1" x14ac:dyDescent="0.2">
      <c r="D1420" s="58"/>
      <c r="E1420" s="58"/>
      <c r="F1420" s="58"/>
      <c r="G1420" s="59"/>
      <c r="H1420" s="40"/>
      <c r="I1420" s="41"/>
    </row>
    <row r="1421" spans="4:9" s="6" customFormat="1" x14ac:dyDescent="0.2">
      <c r="D1421" s="58"/>
      <c r="E1421" s="58"/>
      <c r="F1421" s="58"/>
      <c r="G1421" s="59"/>
      <c r="H1421" s="40"/>
      <c r="I1421" s="41"/>
    </row>
    <row r="1422" spans="4:9" s="6" customFormat="1" x14ac:dyDescent="0.2">
      <c r="D1422" s="58"/>
      <c r="E1422" s="58"/>
      <c r="F1422" s="58"/>
      <c r="G1422" s="59"/>
      <c r="H1422" s="40"/>
      <c r="I1422" s="41"/>
    </row>
    <row r="1423" spans="4:9" s="6" customFormat="1" x14ac:dyDescent="0.2">
      <c r="D1423" s="58"/>
      <c r="E1423" s="58"/>
      <c r="F1423" s="58"/>
      <c r="G1423" s="59"/>
      <c r="H1423" s="40"/>
      <c r="I1423" s="41"/>
    </row>
    <row r="1424" spans="4:9" s="6" customFormat="1" x14ac:dyDescent="0.2">
      <c r="D1424" s="58"/>
      <c r="E1424" s="58"/>
      <c r="F1424" s="58"/>
      <c r="G1424" s="59"/>
      <c r="H1424" s="40"/>
      <c r="I1424" s="41"/>
    </row>
    <row r="1425" spans="4:9" s="6" customFormat="1" x14ac:dyDescent="0.2">
      <c r="D1425" s="58"/>
      <c r="E1425" s="58"/>
      <c r="F1425" s="58"/>
      <c r="G1425" s="59"/>
      <c r="H1425" s="40"/>
      <c r="I1425" s="41"/>
    </row>
    <row r="1426" spans="4:9" s="6" customFormat="1" x14ac:dyDescent="0.2">
      <c r="D1426" s="58"/>
      <c r="E1426" s="58"/>
      <c r="F1426" s="58"/>
      <c r="G1426" s="59"/>
      <c r="H1426" s="40"/>
      <c r="I1426" s="41"/>
    </row>
    <row r="1427" spans="4:9" s="6" customFormat="1" x14ac:dyDescent="0.2">
      <c r="D1427" s="58"/>
      <c r="E1427" s="58"/>
      <c r="F1427" s="58"/>
      <c r="G1427" s="59"/>
      <c r="H1427" s="40"/>
      <c r="I1427" s="41"/>
    </row>
    <row r="1428" spans="4:9" s="6" customFormat="1" x14ac:dyDescent="0.2">
      <c r="D1428" s="58"/>
      <c r="E1428" s="58"/>
      <c r="F1428" s="58"/>
      <c r="G1428" s="59"/>
      <c r="H1428" s="40"/>
      <c r="I1428" s="41"/>
    </row>
    <row r="1429" spans="4:9" s="6" customFormat="1" x14ac:dyDescent="0.2">
      <c r="D1429" s="58"/>
      <c r="E1429" s="58"/>
      <c r="F1429" s="58"/>
      <c r="G1429" s="59"/>
      <c r="H1429" s="40"/>
      <c r="I1429" s="41"/>
    </row>
    <row r="1430" spans="4:9" s="6" customFormat="1" x14ac:dyDescent="0.2">
      <c r="D1430" s="58"/>
      <c r="E1430" s="58"/>
      <c r="F1430" s="58"/>
      <c r="G1430" s="59"/>
      <c r="H1430" s="40"/>
      <c r="I1430" s="41"/>
    </row>
    <row r="1431" spans="4:9" s="6" customFormat="1" x14ac:dyDescent="0.2">
      <c r="D1431" s="58"/>
      <c r="E1431" s="58"/>
      <c r="F1431" s="58"/>
      <c r="G1431" s="59"/>
      <c r="H1431" s="40"/>
      <c r="I1431" s="41"/>
    </row>
    <row r="1432" spans="4:9" s="6" customFormat="1" x14ac:dyDescent="0.2">
      <c r="D1432" s="58"/>
      <c r="E1432" s="58"/>
      <c r="F1432" s="58"/>
      <c r="G1432" s="59"/>
      <c r="H1432" s="40"/>
      <c r="I1432" s="41"/>
    </row>
    <row r="1433" spans="4:9" s="6" customFormat="1" x14ac:dyDescent="0.2">
      <c r="D1433" s="58"/>
      <c r="E1433" s="58"/>
      <c r="F1433" s="58"/>
      <c r="G1433" s="59"/>
      <c r="H1433" s="40"/>
      <c r="I1433" s="41"/>
    </row>
    <row r="1434" spans="4:9" s="6" customFormat="1" x14ac:dyDescent="0.2">
      <c r="D1434" s="58"/>
      <c r="E1434" s="58"/>
      <c r="F1434" s="58"/>
      <c r="G1434" s="59"/>
      <c r="H1434" s="40"/>
      <c r="I1434" s="41"/>
    </row>
    <row r="1435" spans="4:9" s="6" customFormat="1" x14ac:dyDescent="0.2">
      <c r="D1435" s="58"/>
      <c r="E1435" s="58"/>
      <c r="F1435" s="58"/>
      <c r="G1435" s="59"/>
      <c r="H1435" s="40"/>
      <c r="I1435" s="41"/>
    </row>
    <row r="1436" spans="4:9" s="6" customFormat="1" x14ac:dyDescent="0.2">
      <c r="D1436" s="58"/>
      <c r="E1436" s="58"/>
      <c r="F1436" s="58"/>
      <c r="G1436" s="59"/>
      <c r="H1436" s="40"/>
      <c r="I1436" s="41"/>
    </row>
    <row r="1437" spans="4:9" s="6" customFormat="1" x14ac:dyDescent="0.2">
      <c r="D1437" s="58"/>
      <c r="E1437" s="58"/>
      <c r="F1437" s="58"/>
      <c r="G1437" s="59"/>
      <c r="H1437" s="40"/>
      <c r="I1437" s="41"/>
    </row>
    <row r="1438" spans="4:9" s="6" customFormat="1" x14ac:dyDescent="0.2">
      <c r="D1438" s="58"/>
      <c r="E1438" s="58"/>
      <c r="F1438" s="58"/>
      <c r="G1438" s="59"/>
      <c r="H1438" s="40"/>
      <c r="I1438" s="41"/>
    </row>
    <row r="1439" spans="4:9" s="6" customFormat="1" x14ac:dyDescent="0.2">
      <c r="D1439" s="58"/>
      <c r="E1439" s="58"/>
      <c r="F1439" s="58"/>
      <c r="G1439" s="59"/>
      <c r="H1439" s="40"/>
      <c r="I1439" s="41"/>
    </row>
    <row r="1440" spans="4:9" s="6" customFormat="1" x14ac:dyDescent="0.2">
      <c r="D1440" s="58"/>
      <c r="E1440" s="58"/>
      <c r="F1440" s="58"/>
      <c r="G1440" s="59"/>
      <c r="H1440" s="40"/>
      <c r="I1440" s="41"/>
    </row>
    <row r="1441" spans="4:9" s="6" customFormat="1" x14ac:dyDescent="0.2">
      <c r="D1441" s="58"/>
      <c r="E1441" s="58"/>
      <c r="F1441" s="58"/>
      <c r="G1441" s="59"/>
      <c r="H1441" s="40"/>
      <c r="I1441" s="41"/>
    </row>
    <row r="1442" spans="4:9" s="6" customFormat="1" x14ac:dyDescent="0.2">
      <c r="D1442" s="58"/>
      <c r="E1442" s="58"/>
      <c r="F1442" s="58"/>
      <c r="G1442" s="59"/>
      <c r="H1442" s="40"/>
      <c r="I1442" s="41"/>
    </row>
    <row r="1443" spans="4:9" s="6" customFormat="1" x14ac:dyDescent="0.2">
      <c r="D1443" s="58"/>
      <c r="E1443" s="58"/>
      <c r="F1443" s="58"/>
      <c r="G1443" s="59"/>
      <c r="H1443" s="40"/>
      <c r="I1443" s="41"/>
    </row>
    <row r="1444" spans="4:9" s="6" customFormat="1" x14ac:dyDescent="0.2">
      <c r="D1444" s="58"/>
      <c r="E1444" s="58"/>
      <c r="F1444" s="58"/>
      <c r="G1444" s="59"/>
      <c r="H1444" s="40"/>
      <c r="I1444" s="41"/>
    </row>
    <row r="1445" spans="4:9" s="6" customFormat="1" x14ac:dyDescent="0.2">
      <c r="D1445" s="58"/>
      <c r="E1445" s="58"/>
      <c r="F1445" s="58"/>
      <c r="G1445" s="59"/>
      <c r="H1445" s="40"/>
      <c r="I1445" s="41"/>
    </row>
    <row r="1446" spans="4:9" s="6" customFormat="1" x14ac:dyDescent="0.2">
      <c r="D1446" s="58"/>
      <c r="E1446" s="58"/>
      <c r="F1446" s="58"/>
      <c r="G1446" s="59"/>
      <c r="H1446" s="40"/>
      <c r="I1446" s="41"/>
    </row>
    <row r="1447" spans="4:9" s="6" customFormat="1" x14ac:dyDescent="0.2">
      <c r="D1447" s="58"/>
      <c r="E1447" s="58"/>
      <c r="F1447" s="58"/>
      <c r="G1447" s="59"/>
      <c r="H1447" s="40"/>
      <c r="I1447" s="41"/>
    </row>
    <row r="1448" spans="4:9" s="6" customFormat="1" x14ac:dyDescent="0.2">
      <c r="D1448" s="58"/>
      <c r="E1448" s="58"/>
      <c r="F1448" s="58"/>
      <c r="G1448" s="59"/>
      <c r="H1448" s="40"/>
      <c r="I1448" s="41"/>
    </row>
    <row r="1449" spans="4:9" s="6" customFormat="1" x14ac:dyDescent="0.2">
      <c r="D1449" s="58"/>
      <c r="E1449" s="58"/>
      <c r="F1449" s="58"/>
      <c r="G1449" s="59"/>
      <c r="H1449" s="40"/>
      <c r="I1449" s="41"/>
    </row>
    <row r="1450" spans="4:9" s="6" customFormat="1" x14ac:dyDescent="0.2">
      <c r="D1450" s="58"/>
      <c r="E1450" s="58"/>
      <c r="F1450" s="58"/>
      <c r="G1450" s="59"/>
      <c r="H1450" s="40"/>
      <c r="I1450" s="41"/>
    </row>
    <row r="1451" spans="4:9" s="6" customFormat="1" x14ac:dyDescent="0.2">
      <c r="D1451" s="58"/>
      <c r="E1451" s="58"/>
      <c r="F1451" s="58"/>
      <c r="G1451" s="59"/>
      <c r="H1451" s="40"/>
      <c r="I1451" s="41"/>
    </row>
    <row r="1452" spans="4:9" s="6" customFormat="1" x14ac:dyDescent="0.2">
      <c r="D1452" s="58"/>
      <c r="E1452" s="58"/>
      <c r="F1452" s="58"/>
      <c r="G1452" s="59"/>
      <c r="H1452" s="40"/>
      <c r="I1452" s="41"/>
    </row>
    <row r="1453" spans="4:9" s="6" customFormat="1" x14ac:dyDescent="0.2">
      <c r="D1453" s="58"/>
      <c r="E1453" s="58"/>
      <c r="F1453" s="58"/>
      <c r="G1453" s="59"/>
      <c r="H1453" s="40"/>
      <c r="I1453" s="41"/>
    </row>
    <row r="1454" spans="4:9" s="6" customFormat="1" x14ac:dyDescent="0.2">
      <c r="D1454" s="58"/>
      <c r="E1454" s="58"/>
      <c r="F1454" s="58"/>
      <c r="G1454" s="59"/>
      <c r="H1454" s="40"/>
      <c r="I1454" s="41"/>
    </row>
    <row r="1455" spans="4:9" s="6" customFormat="1" x14ac:dyDescent="0.2">
      <c r="D1455" s="58"/>
      <c r="E1455" s="58"/>
      <c r="F1455" s="58"/>
      <c r="G1455" s="59"/>
      <c r="H1455" s="40"/>
      <c r="I1455" s="41"/>
    </row>
    <row r="1456" spans="4:9" s="6" customFormat="1" x14ac:dyDescent="0.2">
      <c r="D1456" s="58"/>
      <c r="E1456" s="58"/>
      <c r="F1456" s="58"/>
      <c r="G1456" s="59"/>
      <c r="H1456" s="40"/>
      <c r="I1456" s="41"/>
    </row>
    <row r="1457" spans="4:9" s="6" customFormat="1" x14ac:dyDescent="0.2">
      <c r="D1457" s="58"/>
      <c r="E1457" s="58"/>
      <c r="F1457" s="58"/>
      <c r="G1457" s="59"/>
      <c r="H1457" s="40"/>
      <c r="I1457" s="41"/>
    </row>
    <row r="1458" spans="4:9" s="6" customFormat="1" x14ac:dyDescent="0.2">
      <c r="D1458" s="58"/>
      <c r="E1458" s="58"/>
      <c r="F1458" s="58"/>
      <c r="G1458" s="59"/>
      <c r="H1458" s="40"/>
      <c r="I1458" s="41"/>
    </row>
    <row r="1459" spans="4:9" s="6" customFormat="1" x14ac:dyDescent="0.2">
      <c r="D1459" s="58"/>
      <c r="E1459" s="58"/>
      <c r="F1459" s="58"/>
      <c r="G1459" s="59"/>
      <c r="H1459" s="40"/>
      <c r="I1459" s="41"/>
    </row>
    <row r="1460" spans="4:9" s="6" customFormat="1" x14ac:dyDescent="0.2">
      <c r="D1460" s="58"/>
      <c r="E1460" s="58"/>
      <c r="F1460" s="58"/>
      <c r="G1460" s="59"/>
      <c r="H1460" s="40"/>
      <c r="I1460" s="41"/>
    </row>
    <row r="1461" spans="4:9" s="6" customFormat="1" x14ac:dyDescent="0.2">
      <c r="D1461" s="58"/>
      <c r="E1461" s="58"/>
      <c r="F1461" s="58"/>
      <c r="G1461" s="59"/>
      <c r="H1461" s="40"/>
      <c r="I1461" s="41"/>
    </row>
    <row r="1462" spans="4:9" s="6" customFormat="1" x14ac:dyDescent="0.2">
      <c r="D1462" s="58"/>
      <c r="E1462" s="58"/>
      <c r="F1462" s="58"/>
      <c r="G1462" s="59"/>
      <c r="H1462" s="40"/>
      <c r="I1462" s="41"/>
    </row>
    <row r="1463" spans="4:9" s="6" customFormat="1" x14ac:dyDescent="0.2">
      <c r="D1463" s="58"/>
      <c r="E1463" s="58"/>
      <c r="F1463" s="58"/>
      <c r="G1463" s="59"/>
      <c r="H1463" s="40"/>
      <c r="I1463" s="41"/>
    </row>
    <row r="1464" spans="4:9" s="6" customFormat="1" x14ac:dyDescent="0.2">
      <c r="D1464" s="58"/>
      <c r="E1464" s="58"/>
      <c r="F1464" s="58"/>
      <c r="G1464" s="59"/>
      <c r="H1464" s="40"/>
      <c r="I1464" s="41"/>
    </row>
    <row r="1465" spans="4:9" s="6" customFormat="1" x14ac:dyDescent="0.2">
      <c r="D1465" s="58"/>
      <c r="E1465" s="58"/>
      <c r="F1465" s="58"/>
      <c r="G1465" s="59"/>
      <c r="H1465" s="40"/>
      <c r="I1465" s="41"/>
    </row>
    <row r="1466" spans="4:9" s="6" customFormat="1" x14ac:dyDescent="0.2">
      <c r="D1466" s="58"/>
      <c r="E1466" s="58"/>
      <c r="F1466" s="58"/>
      <c r="G1466" s="59"/>
      <c r="H1466" s="40"/>
      <c r="I1466" s="41"/>
    </row>
    <row r="1467" spans="4:9" s="6" customFormat="1" x14ac:dyDescent="0.2">
      <c r="D1467" s="58"/>
      <c r="E1467" s="58"/>
      <c r="F1467" s="58"/>
      <c r="G1467" s="59"/>
      <c r="H1467" s="40"/>
      <c r="I1467" s="41"/>
    </row>
    <row r="1468" spans="4:9" s="6" customFormat="1" x14ac:dyDescent="0.2">
      <c r="D1468" s="58"/>
      <c r="E1468" s="58"/>
      <c r="F1468" s="58"/>
      <c r="G1468" s="59"/>
      <c r="H1468" s="40"/>
      <c r="I1468" s="41"/>
    </row>
    <row r="1469" spans="4:9" s="6" customFormat="1" x14ac:dyDescent="0.2">
      <c r="D1469" s="58"/>
      <c r="E1469" s="58"/>
      <c r="F1469" s="58"/>
      <c r="G1469" s="59"/>
      <c r="H1469" s="40"/>
      <c r="I1469" s="41"/>
    </row>
    <row r="1470" spans="4:9" s="6" customFormat="1" x14ac:dyDescent="0.2">
      <c r="D1470" s="58"/>
      <c r="E1470" s="58"/>
      <c r="F1470" s="58"/>
      <c r="G1470" s="59"/>
      <c r="H1470" s="40"/>
      <c r="I1470" s="41"/>
    </row>
    <row r="1471" spans="4:9" s="6" customFormat="1" x14ac:dyDescent="0.2">
      <c r="D1471" s="58"/>
      <c r="E1471" s="58"/>
      <c r="F1471" s="58"/>
      <c r="G1471" s="59"/>
      <c r="H1471" s="40"/>
      <c r="I1471" s="41"/>
    </row>
    <row r="1472" spans="4:9" s="6" customFormat="1" x14ac:dyDescent="0.2">
      <c r="D1472" s="58"/>
      <c r="E1472" s="58"/>
      <c r="F1472" s="58"/>
      <c r="G1472" s="59"/>
      <c r="H1472" s="40"/>
      <c r="I1472" s="41"/>
    </row>
    <row r="1473" spans="4:9" s="6" customFormat="1" x14ac:dyDescent="0.2">
      <c r="D1473" s="58"/>
      <c r="E1473" s="58"/>
      <c r="F1473" s="58"/>
      <c r="G1473" s="59"/>
      <c r="H1473" s="40"/>
      <c r="I1473" s="41"/>
    </row>
    <row r="1474" spans="4:9" s="6" customFormat="1" x14ac:dyDescent="0.2">
      <c r="D1474" s="58"/>
      <c r="E1474" s="58"/>
      <c r="F1474" s="58"/>
      <c r="G1474" s="59"/>
      <c r="H1474" s="40"/>
      <c r="I1474" s="41"/>
    </row>
    <row r="1475" spans="4:9" s="6" customFormat="1" x14ac:dyDescent="0.2">
      <c r="D1475" s="58"/>
      <c r="E1475" s="58"/>
      <c r="F1475" s="58"/>
      <c r="G1475" s="59"/>
      <c r="H1475" s="40"/>
      <c r="I1475" s="41"/>
    </row>
    <row r="1476" spans="4:9" s="6" customFormat="1" x14ac:dyDescent="0.2">
      <c r="D1476" s="58"/>
      <c r="E1476" s="58"/>
      <c r="F1476" s="58"/>
      <c r="G1476" s="59"/>
      <c r="H1476" s="40"/>
      <c r="I1476" s="41"/>
    </row>
    <row r="1477" spans="4:9" s="6" customFormat="1" x14ac:dyDescent="0.2">
      <c r="D1477" s="58"/>
      <c r="E1477" s="58"/>
      <c r="F1477" s="58"/>
      <c r="G1477" s="59"/>
      <c r="H1477" s="40"/>
      <c r="I1477" s="41"/>
    </row>
    <row r="1478" spans="4:9" s="6" customFormat="1" x14ac:dyDescent="0.2">
      <c r="D1478" s="58"/>
      <c r="E1478" s="58"/>
      <c r="F1478" s="58"/>
      <c r="G1478" s="59"/>
      <c r="H1478" s="40"/>
      <c r="I1478" s="41"/>
    </row>
    <row r="1479" spans="4:9" s="6" customFormat="1" x14ac:dyDescent="0.2">
      <c r="D1479" s="58"/>
      <c r="E1479" s="58"/>
      <c r="F1479" s="58"/>
      <c r="G1479" s="59"/>
      <c r="H1479" s="40"/>
      <c r="I1479" s="41"/>
    </row>
    <row r="1480" spans="4:9" s="6" customFormat="1" x14ac:dyDescent="0.2">
      <c r="D1480" s="58"/>
      <c r="E1480" s="58"/>
      <c r="F1480" s="58"/>
      <c r="G1480" s="59"/>
      <c r="H1480" s="40"/>
      <c r="I1480" s="41"/>
    </row>
    <row r="1481" spans="4:9" s="6" customFormat="1" x14ac:dyDescent="0.2">
      <c r="D1481" s="58"/>
      <c r="E1481" s="58"/>
      <c r="F1481" s="58"/>
      <c r="G1481" s="59"/>
      <c r="H1481" s="40"/>
      <c r="I1481" s="41"/>
    </row>
    <row r="1482" spans="4:9" s="6" customFormat="1" x14ac:dyDescent="0.2">
      <c r="D1482" s="58"/>
      <c r="E1482" s="58"/>
      <c r="F1482" s="58"/>
      <c r="G1482" s="59"/>
      <c r="H1482" s="40"/>
      <c r="I1482" s="41"/>
    </row>
    <row r="1483" spans="4:9" s="6" customFormat="1" x14ac:dyDescent="0.2">
      <c r="D1483" s="58"/>
      <c r="E1483" s="58"/>
      <c r="F1483" s="58"/>
      <c r="G1483" s="59"/>
      <c r="H1483" s="40"/>
      <c r="I1483" s="41"/>
    </row>
    <row r="1484" spans="4:9" s="6" customFormat="1" x14ac:dyDescent="0.2">
      <c r="D1484" s="58"/>
      <c r="E1484" s="58"/>
      <c r="F1484" s="58"/>
      <c r="G1484" s="59"/>
      <c r="H1484" s="40"/>
      <c r="I1484" s="41"/>
    </row>
    <row r="1485" spans="4:9" s="6" customFormat="1" x14ac:dyDescent="0.2">
      <c r="D1485" s="58"/>
      <c r="E1485" s="58"/>
      <c r="F1485" s="58"/>
      <c r="G1485" s="59"/>
      <c r="H1485" s="40"/>
      <c r="I1485" s="41"/>
    </row>
    <row r="1486" spans="4:9" s="6" customFormat="1" x14ac:dyDescent="0.2">
      <c r="D1486" s="58"/>
      <c r="E1486" s="58"/>
      <c r="F1486" s="58"/>
      <c r="G1486" s="59"/>
      <c r="H1486" s="40"/>
      <c r="I1486" s="41"/>
    </row>
    <row r="1487" spans="4:9" s="6" customFormat="1" x14ac:dyDescent="0.2">
      <c r="D1487" s="58"/>
      <c r="E1487" s="58"/>
      <c r="F1487" s="58"/>
      <c r="G1487" s="59"/>
      <c r="H1487" s="40"/>
      <c r="I1487" s="41"/>
    </row>
    <row r="1488" spans="4:9" s="6" customFormat="1" x14ac:dyDescent="0.2">
      <c r="D1488" s="58"/>
      <c r="E1488" s="58"/>
      <c r="F1488" s="58"/>
      <c r="G1488" s="59"/>
      <c r="H1488" s="40"/>
      <c r="I1488" s="41"/>
    </row>
    <row r="1489" spans="4:9" s="6" customFormat="1" x14ac:dyDescent="0.2">
      <c r="D1489" s="58"/>
      <c r="E1489" s="58"/>
      <c r="F1489" s="58"/>
      <c r="G1489" s="59"/>
      <c r="H1489" s="40"/>
      <c r="I1489" s="41"/>
    </row>
    <row r="1490" spans="4:9" s="6" customFormat="1" x14ac:dyDescent="0.2">
      <c r="D1490" s="58"/>
      <c r="E1490" s="58"/>
      <c r="F1490" s="58"/>
      <c r="G1490" s="59"/>
      <c r="H1490" s="40"/>
      <c r="I1490" s="41"/>
    </row>
    <row r="1491" spans="4:9" s="6" customFormat="1" x14ac:dyDescent="0.2">
      <c r="D1491" s="58"/>
      <c r="E1491" s="58"/>
      <c r="F1491" s="58"/>
      <c r="G1491" s="59"/>
      <c r="H1491" s="40"/>
      <c r="I1491" s="41"/>
    </row>
    <row r="1492" spans="4:9" s="6" customFormat="1" x14ac:dyDescent="0.2">
      <c r="D1492" s="58"/>
      <c r="E1492" s="58"/>
      <c r="F1492" s="58"/>
      <c r="G1492" s="59"/>
      <c r="H1492" s="40"/>
      <c r="I1492" s="41"/>
    </row>
    <row r="1493" spans="4:9" s="6" customFormat="1" x14ac:dyDescent="0.2">
      <c r="D1493" s="58"/>
      <c r="E1493" s="58"/>
      <c r="F1493" s="58"/>
      <c r="G1493" s="59"/>
      <c r="H1493" s="40"/>
      <c r="I1493" s="41"/>
    </row>
    <row r="1494" spans="4:9" s="6" customFormat="1" x14ac:dyDescent="0.2">
      <c r="D1494" s="58"/>
      <c r="E1494" s="58"/>
      <c r="F1494" s="58"/>
      <c r="G1494" s="59"/>
      <c r="H1494" s="40"/>
      <c r="I1494" s="41"/>
    </row>
    <row r="1495" spans="4:9" s="6" customFormat="1" x14ac:dyDescent="0.2">
      <c r="D1495" s="58"/>
      <c r="E1495" s="58"/>
      <c r="F1495" s="58"/>
      <c r="G1495" s="59"/>
      <c r="H1495" s="40"/>
      <c r="I1495" s="41"/>
    </row>
    <row r="1496" spans="4:9" s="6" customFormat="1" x14ac:dyDescent="0.2">
      <c r="D1496" s="58"/>
      <c r="E1496" s="58"/>
      <c r="F1496" s="58"/>
      <c r="G1496" s="59"/>
      <c r="H1496" s="40"/>
      <c r="I1496" s="41"/>
    </row>
    <row r="1497" spans="4:9" s="6" customFormat="1" x14ac:dyDescent="0.2">
      <c r="D1497" s="58"/>
      <c r="E1497" s="58"/>
      <c r="F1497" s="58"/>
      <c r="G1497" s="59"/>
      <c r="H1497" s="40"/>
      <c r="I1497" s="41"/>
    </row>
    <row r="1498" spans="4:9" s="6" customFormat="1" x14ac:dyDescent="0.2">
      <c r="D1498" s="58"/>
      <c r="E1498" s="58"/>
      <c r="F1498" s="58"/>
      <c r="G1498" s="59"/>
      <c r="H1498" s="40"/>
      <c r="I1498" s="41"/>
    </row>
    <row r="1499" spans="4:9" s="6" customFormat="1" x14ac:dyDescent="0.2">
      <c r="D1499" s="58"/>
      <c r="E1499" s="58"/>
      <c r="F1499" s="58"/>
      <c r="G1499" s="59"/>
      <c r="H1499" s="40"/>
      <c r="I1499" s="41"/>
    </row>
    <row r="1500" spans="4:9" s="6" customFormat="1" x14ac:dyDescent="0.2">
      <c r="D1500" s="58"/>
      <c r="E1500" s="58"/>
      <c r="F1500" s="58"/>
      <c r="G1500" s="59"/>
      <c r="H1500" s="40"/>
      <c r="I1500" s="41"/>
    </row>
    <row r="1501" spans="4:9" s="6" customFormat="1" x14ac:dyDescent="0.2">
      <c r="D1501" s="58"/>
      <c r="E1501" s="58"/>
      <c r="F1501" s="58"/>
      <c r="G1501" s="59"/>
      <c r="H1501" s="40"/>
      <c r="I1501" s="41"/>
    </row>
    <row r="1502" spans="4:9" s="6" customFormat="1" x14ac:dyDescent="0.2">
      <c r="D1502" s="58"/>
      <c r="E1502" s="58"/>
      <c r="F1502" s="58"/>
      <c r="G1502" s="59"/>
      <c r="H1502" s="40"/>
      <c r="I1502" s="41"/>
    </row>
    <row r="1503" spans="4:9" s="6" customFormat="1" x14ac:dyDescent="0.2">
      <c r="D1503" s="58"/>
      <c r="E1503" s="58"/>
      <c r="F1503" s="58"/>
      <c r="G1503" s="59"/>
      <c r="H1503" s="40"/>
      <c r="I1503" s="41"/>
    </row>
    <row r="1504" spans="4:9" s="6" customFormat="1" x14ac:dyDescent="0.2">
      <c r="D1504" s="58"/>
      <c r="E1504" s="58"/>
      <c r="F1504" s="58"/>
      <c r="G1504" s="59"/>
      <c r="H1504" s="40"/>
      <c r="I1504" s="41"/>
    </row>
    <row r="1505" spans="4:9" s="6" customFormat="1" x14ac:dyDescent="0.2">
      <c r="D1505" s="58"/>
      <c r="E1505" s="58"/>
      <c r="F1505" s="58"/>
      <c r="G1505" s="59"/>
      <c r="H1505" s="40"/>
      <c r="I1505" s="41"/>
    </row>
    <row r="1506" spans="4:9" s="6" customFormat="1" x14ac:dyDescent="0.2">
      <c r="D1506" s="58"/>
      <c r="E1506" s="58"/>
      <c r="F1506" s="58"/>
      <c r="G1506" s="59"/>
      <c r="H1506" s="40"/>
      <c r="I1506" s="41"/>
    </row>
    <row r="1507" spans="4:9" s="6" customFormat="1" x14ac:dyDescent="0.2">
      <c r="D1507" s="58"/>
      <c r="E1507" s="58"/>
      <c r="F1507" s="58"/>
      <c r="G1507" s="59"/>
      <c r="H1507" s="40"/>
      <c r="I1507" s="41"/>
    </row>
    <row r="1508" spans="4:9" s="6" customFormat="1" x14ac:dyDescent="0.2">
      <c r="D1508" s="58"/>
      <c r="E1508" s="58"/>
      <c r="F1508" s="58"/>
      <c r="G1508" s="59"/>
      <c r="H1508" s="40"/>
      <c r="I1508" s="41"/>
    </row>
    <row r="1509" spans="4:9" s="6" customFormat="1" x14ac:dyDescent="0.2">
      <c r="D1509" s="58"/>
      <c r="E1509" s="58"/>
      <c r="F1509" s="58"/>
      <c r="G1509" s="59"/>
      <c r="H1509" s="40"/>
      <c r="I1509" s="41"/>
    </row>
    <row r="1510" spans="4:9" s="6" customFormat="1" x14ac:dyDescent="0.2">
      <c r="D1510" s="58"/>
      <c r="E1510" s="58"/>
      <c r="F1510" s="58"/>
      <c r="G1510" s="59"/>
      <c r="H1510" s="40"/>
      <c r="I1510" s="41"/>
    </row>
    <row r="1511" spans="4:9" s="6" customFormat="1" x14ac:dyDescent="0.2">
      <c r="D1511" s="58"/>
      <c r="E1511" s="58"/>
      <c r="F1511" s="58"/>
      <c r="G1511" s="59"/>
      <c r="H1511" s="40"/>
      <c r="I1511" s="41"/>
    </row>
    <row r="1512" spans="4:9" s="6" customFormat="1" x14ac:dyDescent="0.2">
      <c r="D1512" s="58"/>
      <c r="E1512" s="58"/>
      <c r="F1512" s="58"/>
      <c r="G1512" s="59"/>
      <c r="H1512" s="40"/>
      <c r="I1512" s="41"/>
    </row>
    <row r="1513" spans="4:9" s="6" customFormat="1" x14ac:dyDescent="0.2">
      <c r="D1513" s="58"/>
      <c r="E1513" s="58"/>
      <c r="F1513" s="58"/>
      <c r="G1513" s="59"/>
      <c r="H1513" s="40"/>
      <c r="I1513" s="41"/>
    </row>
    <row r="1514" spans="4:9" s="6" customFormat="1" x14ac:dyDescent="0.2">
      <c r="D1514" s="58"/>
      <c r="E1514" s="58"/>
      <c r="F1514" s="58"/>
      <c r="G1514" s="59"/>
      <c r="H1514" s="40"/>
      <c r="I1514" s="41"/>
    </row>
    <row r="1515" spans="4:9" s="6" customFormat="1" x14ac:dyDescent="0.2">
      <c r="D1515" s="58"/>
      <c r="E1515" s="58"/>
      <c r="F1515" s="58"/>
      <c r="G1515" s="59"/>
      <c r="H1515" s="40"/>
      <c r="I1515" s="41"/>
    </row>
    <row r="1516" spans="4:9" s="6" customFormat="1" x14ac:dyDescent="0.2">
      <c r="D1516" s="58"/>
      <c r="E1516" s="58"/>
      <c r="F1516" s="58"/>
      <c r="G1516" s="59"/>
      <c r="H1516" s="40"/>
      <c r="I1516" s="41"/>
    </row>
    <row r="1517" spans="4:9" s="6" customFormat="1" x14ac:dyDescent="0.2">
      <c r="D1517" s="58"/>
      <c r="E1517" s="58"/>
      <c r="F1517" s="58"/>
      <c r="G1517" s="59"/>
      <c r="H1517" s="40"/>
      <c r="I1517" s="41"/>
    </row>
    <row r="1518" spans="4:9" s="6" customFormat="1" x14ac:dyDescent="0.2">
      <c r="D1518" s="58"/>
      <c r="E1518" s="58"/>
      <c r="F1518" s="58"/>
      <c r="G1518" s="59"/>
      <c r="H1518" s="40"/>
      <c r="I1518" s="41"/>
    </row>
    <row r="1519" spans="4:9" s="6" customFormat="1" x14ac:dyDescent="0.2">
      <c r="D1519" s="58"/>
      <c r="E1519" s="58"/>
      <c r="F1519" s="58"/>
      <c r="G1519" s="59"/>
      <c r="H1519" s="40"/>
      <c r="I1519" s="41"/>
    </row>
    <row r="1520" spans="4:9" s="6" customFormat="1" x14ac:dyDescent="0.2">
      <c r="D1520" s="58"/>
      <c r="E1520" s="58"/>
      <c r="F1520" s="58"/>
      <c r="G1520" s="59"/>
      <c r="H1520" s="40"/>
      <c r="I1520" s="41"/>
    </row>
    <row r="1521" spans="4:9" s="6" customFormat="1" x14ac:dyDescent="0.2">
      <c r="D1521" s="58"/>
      <c r="E1521" s="58"/>
      <c r="F1521" s="58"/>
      <c r="G1521" s="59"/>
      <c r="H1521" s="40"/>
      <c r="I1521" s="41"/>
    </row>
    <row r="1522" spans="4:9" s="6" customFormat="1" x14ac:dyDescent="0.2">
      <c r="D1522" s="58"/>
      <c r="E1522" s="58"/>
      <c r="F1522" s="58"/>
      <c r="G1522" s="59"/>
      <c r="H1522" s="40"/>
      <c r="I1522" s="41"/>
    </row>
    <row r="1523" spans="4:9" s="6" customFormat="1" x14ac:dyDescent="0.2">
      <c r="D1523" s="58"/>
      <c r="E1523" s="58"/>
      <c r="F1523" s="58"/>
      <c r="G1523" s="59"/>
      <c r="H1523" s="40"/>
      <c r="I1523" s="41"/>
    </row>
    <row r="1524" spans="4:9" s="6" customFormat="1" x14ac:dyDescent="0.2">
      <c r="D1524" s="58"/>
      <c r="E1524" s="58"/>
      <c r="F1524" s="58"/>
      <c r="G1524" s="59"/>
      <c r="H1524" s="40"/>
      <c r="I1524" s="41"/>
    </row>
    <row r="1525" spans="4:9" s="6" customFormat="1" x14ac:dyDescent="0.2">
      <c r="D1525" s="58"/>
      <c r="E1525" s="58"/>
      <c r="F1525" s="58"/>
      <c r="G1525" s="59"/>
      <c r="H1525" s="40"/>
      <c r="I1525" s="41"/>
    </row>
    <row r="1526" spans="4:9" s="6" customFormat="1" x14ac:dyDescent="0.2">
      <c r="D1526" s="58"/>
      <c r="E1526" s="58"/>
      <c r="F1526" s="58"/>
      <c r="G1526" s="59"/>
      <c r="H1526" s="40"/>
      <c r="I1526" s="41"/>
    </row>
    <row r="1527" spans="4:9" s="6" customFormat="1" x14ac:dyDescent="0.2">
      <c r="D1527" s="58"/>
      <c r="E1527" s="58"/>
      <c r="F1527" s="58"/>
      <c r="G1527" s="59"/>
      <c r="H1527" s="40"/>
      <c r="I1527" s="41"/>
    </row>
    <row r="1528" spans="4:9" s="6" customFormat="1" x14ac:dyDescent="0.2">
      <c r="D1528" s="58"/>
      <c r="E1528" s="58"/>
      <c r="F1528" s="58"/>
      <c r="G1528" s="59"/>
      <c r="H1528" s="40"/>
      <c r="I1528" s="41"/>
    </row>
    <row r="1529" spans="4:9" s="6" customFormat="1" x14ac:dyDescent="0.2">
      <c r="D1529" s="58"/>
      <c r="E1529" s="58"/>
      <c r="F1529" s="58"/>
      <c r="G1529" s="59"/>
      <c r="H1529" s="40"/>
      <c r="I1529" s="41"/>
    </row>
    <row r="1530" spans="4:9" s="6" customFormat="1" x14ac:dyDescent="0.2">
      <c r="D1530" s="58"/>
      <c r="E1530" s="58"/>
      <c r="F1530" s="58"/>
      <c r="G1530" s="59"/>
      <c r="H1530" s="40"/>
      <c r="I1530" s="41"/>
    </row>
    <row r="1531" spans="4:9" s="6" customFormat="1" x14ac:dyDescent="0.2">
      <c r="D1531" s="58"/>
      <c r="E1531" s="58"/>
      <c r="F1531" s="58"/>
      <c r="G1531" s="59"/>
      <c r="H1531" s="40"/>
      <c r="I1531" s="41"/>
    </row>
    <row r="1532" spans="4:9" s="6" customFormat="1" x14ac:dyDescent="0.2">
      <c r="D1532" s="58"/>
      <c r="E1532" s="58"/>
      <c r="F1532" s="58"/>
      <c r="G1532" s="59"/>
      <c r="H1532" s="40"/>
      <c r="I1532" s="41"/>
    </row>
    <row r="1533" spans="4:9" s="6" customFormat="1" x14ac:dyDescent="0.2">
      <c r="D1533" s="58"/>
      <c r="E1533" s="58"/>
      <c r="F1533" s="58"/>
      <c r="G1533" s="59"/>
      <c r="H1533" s="40"/>
      <c r="I1533" s="41"/>
    </row>
    <row r="1534" spans="4:9" s="6" customFormat="1" x14ac:dyDescent="0.2">
      <c r="D1534" s="58"/>
      <c r="E1534" s="58"/>
      <c r="F1534" s="58"/>
      <c r="G1534" s="59"/>
      <c r="H1534" s="40"/>
      <c r="I1534" s="41"/>
    </row>
    <row r="1535" spans="4:9" s="6" customFormat="1" x14ac:dyDescent="0.2">
      <c r="D1535" s="58"/>
      <c r="E1535" s="58"/>
      <c r="F1535" s="58"/>
      <c r="G1535" s="59"/>
      <c r="H1535" s="40"/>
      <c r="I1535" s="41"/>
    </row>
    <row r="1536" spans="4:9" s="6" customFormat="1" x14ac:dyDescent="0.2">
      <c r="D1536" s="58"/>
      <c r="E1536" s="58"/>
      <c r="F1536" s="58"/>
      <c r="G1536" s="59"/>
      <c r="H1536" s="40"/>
      <c r="I1536" s="41"/>
    </row>
    <row r="1537" spans="4:9" s="6" customFormat="1" x14ac:dyDescent="0.2">
      <c r="D1537" s="58"/>
      <c r="E1537" s="58"/>
      <c r="F1537" s="58"/>
      <c r="G1537" s="59"/>
      <c r="H1537" s="40"/>
      <c r="I1537" s="41"/>
    </row>
    <row r="1538" spans="4:9" s="6" customFormat="1" x14ac:dyDescent="0.2">
      <c r="D1538" s="58"/>
      <c r="E1538" s="58"/>
      <c r="F1538" s="58"/>
      <c r="G1538" s="59"/>
      <c r="H1538" s="40"/>
      <c r="I1538" s="41"/>
    </row>
    <row r="1539" spans="4:9" s="6" customFormat="1" x14ac:dyDescent="0.2">
      <c r="D1539" s="58"/>
      <c r="E1539" s="58"/>
      <c r="F1539" s="58"/>
      <c r="G1539" s="59"/>
      <c r="H1539" s="40"/>
      <c r="I1539" s="41"/>
    </row>
    <row r="1540" spans="4:9" s="6" customFormat="1" x14ac:dyDescent="0.2">
      <c r="D1540" s="58"/>
      <c r="E1540" s="58"/>
      <c r="F1540" s="58"/>
      <c r="G1540" s="59"/>
      <c r="H1540" s="40"/>
      <c r="I1540" s="41"/>
    </row>
    <row r="1541" spans="4:9" s="6" customFormat="1" x14ac:dyDescent="0.2">
      <c r="D1541" s="58"/>
      <c r="E1541" s="58"/>
      <c r="F1541" s="58"/>
      <c r="G1541" s="59"/>
      <c r="H1541" s="40"/>
      <c r="I1541" s="41"/>
    </row>
    <row r="1542" spans="4:9" s="6" customFormat="1" x14ac:dyDescent="0.2">
      <c r="D1542" s="58"/>
      <c r="E1542" s="58"/>
      <c r="F1542" s="58"/>
      <c r="G1542" s="59"/>
      <c r="H1542" s="40"/>
      <c r="I1542" s="41"/>
    </row>
    <row r="1543" spans="4:9" s="6" customFormat="1" x14ac:dyDescent="0.2">
      <c r="D1543" s="58"/>
      <c r="E1543" s="58"/>
      <c r="F1543" s="58"/>
      <c r="G1543" s="59"/>
      <c r="H1543" s="40"/>
      <c r="I1543" s="41"/>
    </row>
    <row r="1544" spans="4:9" s="6" customFormat="1" x14ac:dyDescent="0.2">
      <c r="D1544" s="58"/>
      <c r="E1544" s="58"/>
      <c r="F1544" s="58"/>
      <c r="G1544" s="59"/>
      <c r="H1544" s="40"/>
      <c r="I1544" s="41"/>
    </row>
    <row r="1545" spans="4:9" s="6" customFormat="1" x14ac:dyDescent="0.2">
      <c r="D1545" s="58"/>
      <c r="E1545" s="58"/>
      <c r="F1545" s="58"/>
      <c r="G1545" s="59"/>
      <c r="H1545" s="40"/>
      <c r="I1545" s="41"/>
    </row>
    <row r="1546" spans="4:9" s="6" customFormat="1" x14ac:dyDescent="0.2">
      <c r="D1546" s="58"/>
      <c r="E1546" s="58"/>
      <c r="F1546" s="58"/>
      <c r="G1546" s="59"/>
      <c r="H1546" s="40"/>
      <c r="I1546" s="41"/>
    </row>
    <row r="1547" spans="4:9" s="6" customFormat="1" x14ac:dyDescent="0.2">
      <c r="D1547" s="58"/>
      <c r="E1547" s="58"/>
      <c r="F1547" s="58"/>
      <c r="G1547" s="59"/>
      <c r="H1547" s="40"/>
      <c r="I1547" s="41"/>
    </row>
    <row r="1548" spans="4:9" s="6" customFormat="1" x14ac:dyDescent="0.2">
      <c r="D1548" s="58"/>
      <c r="E1548" s="58"/>
      <c r="F1548" s="58"/>
      <c r="G1548" s="59"/>
      <c r="H1548" s="40"/>
      <c r="I1548" s="41"/>
    </row>
    <row r="1549" spans="4:9" s="6" customFormat="1" x14ac:dyDescent="0.2">
      <c r="D1549" s="58"/>
      <c r="E1549" s="58"/>
      <c r="F1549" s="58"/>
      <c r="G1549" s="59"/>
      <c r="H1549" s="40"/>
      <c r="I1549" s="41"/>
    </row>
    <row r="1550" spans="4:9" s="6" customFormat="1" x14ac:dyDescent="0.2">
      <c r="D1550" s="58"/>
      <c r="E1550" s="58"/>
      <c r="F1550" s="58"/>
      <c r="G1550" s="59"/>
      <c r="H1550" s="40"/>
      <c r="I1550" s="41"/>
    </row>
    <row r="1551" spans="4:9" s="6" customFormat="1" x14ac:dyDescent="0.2">
      <c r="D1551" s="58"/>
      <c r="E1551" s="58"/>
      <c r="F1551" s="58"/>
      <c r="G1551" s="59"/>
      <c r="H1551" s="40"/>
      <c r="I1551" s="41"/>
    </row>
    <row r="1552" spans="4:9" s="6" customFormat="1" x14ac:dyDescent="0.2">
      <c r="D1552" s="58"/>
      <c r="E1552" s="58"/>
      <c r="F1552" s="58"/>
      <c r="G1552" s="59"/>
      <c r="H1552" s="40"/>
      <c r="I1552" s="41"/>
    </row>
    <row r="1553" spans="4:9" s="6" customFormat="1" x14ac:dyDescent="0.2">
      <c r="D1553" s="58"/>
      <c r="E1553" s="58"/>
      <c r="F1553" s="58"/>
      <c r="G1553" s="59"/>
      <c r="H1553" s="40"/>
      <c r="I1553" s="41"/>
    </row>
    <row r="1554" spans="4:9" s="6" customFormat="1" x14ac:dyDescent="0.2">
      <c r="D1554" s="58"/>
      <c r="E1554" s="58"/>
      <c r="F1554" s="58"/>
      <c r="G1554" s="59"/>
      <c r="H1554" s="40"/>
      <c r="I1554" s="41"/>
    </row>
    <row r="1555" spans="4:9" s="6" customFormat="1" x14ac:dyDescent="0.2">
      <c r="D1555" s="58"/>
      <c r="E1555" s="58"/>
      <c r="F1555" s="58"/>
      <c r="G1555" s="59"/>
      <c r="H1555" s="40"/>
      <c r="I1555" s="41"/>
    </row>
    <row r="1556" spans="4:9" s="6" customFormat="1" x14ac:dyDescent="0.2">
      <c r="D1556" s="58"/>
      <c r="E1556" s="58"/>
      <c r="F1556" s="58"/>
      <c r="G1556" s="59"/>
      <c r="H1556" s="40"/>
      <c r="I1556" s="41"/>
    </row>
    <row r="1557" spans="4:9" s="6" customFormat="1" x14ac:dyDescent="0.2">
      <c r="D1557" s="58"/>
      <c r="E1557" s="58"/>
      <c r="F1557" s="58"/>
      <c r="G1557" s="59"/>
      <c r="H1557" s="40"/>
      <c r="I1557" s="41"/>
    </row>
    <row r="1558" spans="4:9" s="6" customFormat="1" x14ac:dyDescent="0.2">
      <c r="D1558" s="58"/>
      <c r="E1558" s="58"/>
      <c r="F1558" s="58"/>
      <c r="G1558" s="59"/>
      <c r="H1558" s="40"/>
      <c r="I1558" s="41"/>
    </row>
    <row r="1559" spans="4:9" s="6" customFormat="1" x14ac:dyDescent="0.2">
      <c r="D1559" s="58"/>
      <c r="E1559" s="58"/>
      <c r="F1559" s="58"/>
      <c r="G1559" s="59"/>
      <c r="H1559" s="40"/>
      <c r="I1559" s="41"/>
    </row>
    <row r="1560" spans="4:9" s="6" customFormat="1" x14ac:dyDescent="0.2">
      <c r="D1560" s="58"/>
      <c r="E1560" s="58"/>
      <c r="F1560" s="58"/>
      <c r="G1560" s="59"/>
      <c r="H1560" s="40"/>
      <c r="I1560" s="41"/>
    </row>
    <row r="1561" spans="4:9" s="6" customFormat="1" x14ac:dyDescent="0.2">
      <c r="D1561" s="58"/>
      <c r="E1561" s="58"/>
      <c r="F1561" s="58"/>
      <c r="G1561" s="59"/>
      <c r="H1561" s="40"/>
      <c r="I1561" s="41"/>
    </row>
    <row r="1562" spans="4:9" s="6" customFormat="1" x14ac:dyDescent="0.2">
      <c r="D1562" s="58"/>
      <c r="E1562" s="58"/>
      <c r="F1562" s="58"/>
      <c r="G1562" s="59"/>
      <c r="H1562" s="40"/>
      <c r="I1562" s="41"/>
    </row>
    <row r="1563" spans="4:9" s="6" customFormat="1" x14ac:dyDescent="0.2">
      <c r="D1563" s="58"/>
      <c r="E1563" s="58"/>
      <c r="F1563" s="58"/>
      <c r="G1563" s="59"/>
      <c r="H1563" s="40"/>
      <c r="I1563" s="41"/>
    </row>
    <row r="1564" spans="4:9" s="6" customFormat="1" x14ac:dyDescent="0.2">
      <c r="D1564" s="58"/>
      <c r="E1564" s="58"/>
      <c r="F1564" s="58"/>
      <c r="G1564" s="59"/>
      <c r="H1564" s="40"/>
      <c r="I1564" s="41"/>
    </row>
    <row r="1565" spans="4:9" s="6" customFormat="1" x14ac:dyDescent="0.2">
      <c r="D1565" s="58"/>
      <c r="E1565" s="58"/>
      <c r="F1565" s="58"/>
      <c r="G1565" s="59"/>
      <c r="H1565" s="40"/>
      <c r="I1565" s="41"/>
    </row>
    <row r="1566" spans="4:9" s="6" customFormat="1" x14ac:dyDescent="0.2">
      <c r="D1566" s="58"/>
      <c r="E1566" s="58"/>
      <c r="F1566" s="58"/>
      <c r="G1566" s="59"/>
      <c r="H1566" s="40"/>
      <c r="I1566" s="41"/>
    </row>
    <row r="1567" spans="4:9" s="6" customFormat="1" x14ac:dyDescent="0.2">
      <c r="D1567" s="58"/>
      <c r="E1567" s="58"/>
      <c r="F1567" s="58"/>
      <c r="G1567" s="59"/>
      <c r="H1567" s="40"/>
      <c r="I1567" s="41"/>
    </row>
    <row r="1568" spans="4:9" s="6" customFormat="1" x14ac:dyDescent="0.2">
      <c r="D1568" s="58"/>
      <c r="E1568" s="58"/>
      <c r="F1568" s="58"/>
      <c r="G1568" s="59"/>
      <c r="H1568" s="40"/>
      <c r="I1568" s="41"/>
    </row>
    <row r="1569" spans="4:9" s="6" customFormat="1" x14ac:dyDescent="0.2">
      <c r="D1569" s="58"/>
      <c r="E1569" s="58"/>
      <c r="F1569" s="58"/>
      <c r="G1569" s="59"/>
      <c r="H1569" s="40"/>
      <c r="I1569" s="41"/>
    </row>
    <row r="1570" spans="4:9" s="6" customFormat="1" x14ac:dyDescent="0.2">
      <c r="D1570" s="58"/>
      <c r="E1570" s="58"/>
      <c r="F1570" s="58"/>
      <c r="G1570" s="59"/>
      <c r="H1570" s="40"/>
      <c r="I1570" s="41"/>
    </row>
    <row r="1571" spans="4:9" s="6" customFormat="1" x14ac:dyDescent="0.2">
      <c r="D1571" s="58"/>
      <c r="E1571" s="58"/>
      <c r="F1571" s="58"/>
      <c r="G1571" s="59"/>
      <c r="H1571" s="40"/>
      <c r="I1571" s="41"/>
    </row>
    <row r="1572" spans="4:9" s="6" customFormat="1" x14ac:dyDescent="0.2">
      <c r="D1572" s="58"/>
      <c r="E1572" s="58"/>
      <c r="F1572" s="58"/>
      <c r="G1572" s="59"/>
      <c r="H1572" s="40"/>
      <c r="I1572" s="41"/>
    </row>
    <row r="1573" spans="4:9" s="6" customFormat="1" x14ac:dyDescent="0.2">
      <c r="D1573" s="58"/>
      <c r="E1573" s="58"/>
      <c r="F1573" s="58"/>
      <c r="G1573" s="59"/>
      <c r="H1573" s="40"/>
      <c r="I1573" s="41"/>
    </row>
    <row r="1574" spans="4:9" s="6" customFormat="1" x14ac:dyDescent="0.2">
      <c r="D1574" s="58"/>
      <c r="E1574" s="58"/>
      <c r="F1574" s="58"/>
      <c r="G1574" s="59"/>
      <c r="H1574" s="40"/>
      <c r="I1574" s="41"/>
    </row>
    <row r="1575" spans="4:9" s="6" customFormat="1" x14ac:dyDescent="0.2">
      <c r="D1575" s="58"/>
      <c r="E1575" s="58"/>
      <c r="F1575" s="58"/>
      <c r="G1575" s="59"/>
      <c r="H1575" s="40"/>
      <c r="I1575" s="41"/>
    </row>
    <row r="1576" spans="4:9" s="6" customFormat="1" x14ac:dyDescent="0.2">
      <c r="D1576" s="58"/>
      <c r="E1576" s="58"/>
      <c r="F1576" s="58"/>
      <c r="G1576" s="59"/>
      <c r="H1576" s="40"/>
      <c r="I1576" s="41"/>
    </row>
    <row r="1577" spans="4:9" s="6" customFormat="1" x14ac:dyDescent="0.2">
      <c r="D1577" s="58"/>
      <c r="E1577" s="58"/>
      <c r="F1577" s="58"/>
      <c r="G1577" s="59"/>
      <c r="H1577" s="40"/>
      <c r="I1577" s="41"/>
    </row>
    <row r="1578" spans="4:9" s="6" customFormat="1" x14ac:dyDescent="0.2">
      <c r="D1578" s="58"/>
      <c r="E1578" s="58"/>
      <c r="F1578" s="58"/>
      <c r="G1578" s="59"/>
      <c r="H1578" s="40"/>
      <c r="I1578" s="41"/>
    </row>
    <row r="1579" spans="4:9" s="6" customFormat="1" x14ac:dyDescent="0.2">
      <c r="D1579" s="58"/>
      <c r="E1579" s="58"/>
      <c r="F1579" s="58"/>
      <c r="G1579" s="59"/>
      <c r="H1579" s="40"/>
      <c r="I1579" s="41"/>
    </row>
    <row r="1580" spans="4:9" s="6" customFormat="1" x14ac:dyDescent="0.2">
      <c r="D1580" s="58"/>
      <c r="E1580" s="58"/>
      <c r="F1580" s="58"/>
      <c r="G1580" s="59"/>
      <c r="H1580" s="40"/>
      <c r="I1580" s="41"/>
    </row>
    <row r="1581" spans="4:9" s="6" customFormat="1" x14ac:dyDescent="0.2">
      <c r="D1581" s="58"/>
      <c r="E1581" s="58"/>
      <c r="F1581" s="58"/>
      <c r="G1581" s="59"/>
      <c r="H1581" s="40"/>
      <c r="I1581" s="41"/>
    </row>
    <row r="1582" spans="4:9" s="6" customFormat="1" x14ac:dyDescent="0.2">
      <c r="D1582" s="58"/>
      <c r="E1582" s="58"/>
      <c r="F1582" s="58"/>
      <c r="G1582" s="59"/>
      <c r="H1582" s="40"/>
      <c r="I1582" s="41"/>
    </row>
    <row r="1583" spans="4:9" s="6" customFormat="1" x14ac:dyDescent="0.2">
      <c r="D1583" s="58"/>
      <c r="E1583" s="58"/>
      <c r="F1583" s="58"/>
      <c r="G1583" s="59"/>
      <c r="H1583" s="40"/>
      <c r="I1583" s="41"/>
    </row>
  </sheetData>
  <mergeCells count="7">
    <mergeCell ref="C1:F1"/>
    <mergeCell ref="B36:C36"/>
    <mergeCell ref="B108:C108"/>
    <mergeCell ref="B37:C37"/>
    <mergeCell ref="B39:C39"/>
    <mergeCell ref="B72:C72"/>
    <mergeCell ref="B87:C87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Lk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PDF põhi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Jaksi</dc:creator>
  <cp:lastModifiedBy>Tiina Jaksi</cp:lastModifiedBy>
  <cp:revision>0</cp:revision>
  <cp:lastPrinted>2021-06-07T09:54:59Z</cp:lastPrinted>
  <dcterms:created xsi:type="dcterms:W3CDTF">2017-01-15T12:54:30Z</dcterms:created>
  <dcterms:modified xsi:type="dcterms:W3CDTF">2021-06-08T09:41:19Z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