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viljandivaldee-my.sharepoint.com/personal/ylle_riiner_viljandivald_ee/Documents/Töölaud/"/>
    </mc:Choice>
  </mc:AlternateContent>
  <xr:revisionPtr revIDLastSave="142" documentId="8_{3DD79C20-1F3E-4D0F-8282-FF8D2AB96F87}" xr6:coauthVersionLast="47" xr6:coauthVersionMax="47" xr10:uidLastSave="{01B52C65-8431-4E59-903D-6BF290B68D8C}"/>
  <bookViews>
    <workbookView xWindow="-120" yWindow="-120" windowWidth="29040" windowHeight="17640" xr2:uid="{00000000-000D-0000-FFFF-FFFF00000000}"/>
  </bookViews>
  <sheets>
    <sheet name="Taotluste ko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 l="1"/>
  <c r="I32" i="1" s="1"/>
  <c r="H14" i="1"/>
  <c r="H6" i="1"/>
  <c r="H44" i="1" l="1"/>
  <c r="H41" i="1"/>
  <c r="I41" i="1" s="1"/>
  <c r="H40" i="1"/>
  <c r="I40" i="1" s="1"/>
  <c r="H45" i="1"/>
  <c r="I45" i="1" s="1"/>
  <c r="H38" i="1"/>
  <c r="I38" i="1" s="1"/>
  <c r="H37" i="1"/>
  <c r="I37" i="1" s="1"/>
  <c r="H7" i="1"/>
  <c r="H39" i="1"/>
  <c r="H36" i="1"/>
  <c r="I36" i="1" s="1"/>
  <c r="H33" i="1"/>
  <c r="H31" i="1"/>
  <c r="H29" i="1"/>
  <c r="I29" i="1" s="1"/>
  <c r="H28" i="1"/>
  <c r="H24" i="1"/>
  <c r="I24" i="1" s="1"/>
  <c r="H23" i="1"/>
  <c r="I23" i="1" s="1"/>
  <c r="H5" i="1"/>
  <c r="I44" i="1" l="1"/>
  <c r="H43" i="1"/>
  <c r="I43" i="1" s="1"/>
  <c r="H42" i="1"/>
  <c r="I42" i="1" s="1"/>
  <c r="H34" i="1"/>
  <c r="H22" i="1" l="1"/>
  <c r="I22" i="1" s="1"/>
  <c r="H21" i="1"/>
  <c r="I21" i="1" s="1"/>
  <c r="H20" i="1"/>
  <c r="I20" i="1" s="1"/>
  <c r="H19" i="1"/>
  <c r="I19" i="1" s="1"/>
  <c r="H18" i="1"/>
  <c r="I18" i="1" s="1"/>
  <c r="H17" i="1"/>
  <c r="I17" i="1" s="1"/>
  <c r="H16" i="1"/>
  <c r="I16" i="1" s="1"/>
  <c r="H15" i="1"/>
  <c r="I14" i="1"/>
  <c r="H8" i="1"/>
  <c r="H9" i="1"/>
  <c r="H10" i="1"/>
  <c r="H11" i="1"/>
  <c r="H12" i="1"/>
  <c r="H13" i="1"/>
  <c r="I13" i="1" s="1"/>
  <c r="H25" i="1"/>
  <c r="H26" i="1"/>
  <c r="I26" i="1" s="1"/>
  <c r="H27" i="1"/>
  <c r="I27" i="1" s="1"/>
  <c r="I28" i="1"/>
  <c r="H30" i="1"/>
  <c r="I39" i="1"/>
  <c r="I34" i="1"/>
  <c r="I7" i="1"/>
  <c r="I15" i="1" l="1"/>
  <c r="I8" i="1"/>
  <c r="I12" i="1"/>
  <c r="I10" i="1"/>
  <c r="I6" i="1" l="1"/>
  <c r="I9" i="1"/>
  <c r="I11" i="1"/>
  <c r="I25" i="1"/>
  <c r="I30" i="1"/>
  <c r="I31" i="1"/>
  <c r="I33" i="1"/>
  <c r="I5" i="1"/>
</calcChain>
</file>

<file path=xl/sharedStrings.xml><?xml version="1.0" encoding="utf-8"?>
<sst xmlns="http://schemas.openxmlformats.org/spreadsheetml/2006/main" count="233" uniqueCount="155">
  <si>
    <t>1.</t>
  </si>
  <si>
    <t>2.</t>
  </si>
  <si>
    <t>3.</t>
  </si>
  <si>
    <t>4.</t>
  </si>
  <si>
    <t>6.</t>
  </si>
  <si>
    <t>8.</t>
  </si>
  <si>
    <t>9.</t>
  </si>
  <si>
    <t>10.</t>
  </si>
  <si>
    <t>11.</t>
  </si>
  <si>
    <t>13.</t>
  </si>
  <si>
    <t>14.</t>
  </si>
  <si>
    <t>15.</t>
  </si>
  <si>
    <t>16.</t>
  </si>
  <si>
    <t>18.</t>
  </si>
  <si>
    <t>Taotlus</t>
  </si>
  <si>
    <t>5.</t>
  </si>
  <si>
    <t>7.</t>
  </si>
  <si>
    <t>12.</t>
  </si>
  <si>
    <t>17.</t>
  </si>
  <si>
    <t>I lugemine</t>
  </si>
  <si>
    <t>Vallavalitsuse arvamus</t>
  </si>
  <si>
    <t>II lugemine</t>
  </si>
  <si>
    <t>Taotluse esitaja</t>
  </si>
  <si>
    <t>Sisu</t>
  </si>
  <si>
    <t>Jrk nr</t>
  </si>
  <si>
    <t>Kirja nr</t>
  </si>
  <si>
    <t>Muutus võrreldes I lugemisega</t>
  </si>
  <si>
    <t>19.</t>
  </si>
  <si>
    <t>12-1/121</t>
  </si>
  <si>
    <t>12-1/123</t>
  </si>
  <si>
    <t>20.</t>
  </si>
  <si>
    <t>21.</t>
  </si>
  <si>
    <t>22.</t>
  </si>
  <si>
    <t>23.</t>
  </si>
  <si>
    <t>24.</t>
  </si>
  <si>
    <t>12-1/164</t>
  </si>
  <si>
    <t>25.</t>
  </si>
  <si>
    <t>12-1/170</t>
  </si>
  <si>
    <t>26.</t>
  </si>
  <si>
    <t>27.</t>
  </si>
  <si>
    <t>28.</t>
  </si>
  <si>
    <t>29.</t>
  </si>
  <si>
    <t>12-1/178</t>
  </si>
  <si>
    <t>Eelarve- ja majanduskomisjoni arvamus</t>
  </si>
  <si>
    <t>Kulu</t>
  </si>
  <si>
    <t>12-1/4259</t>
  </si>
  <si>
    <t>Ehitusnõunik Elo Talvoja</t>
  </si>
  <si>
    <t>12-1/4586</t>
  </si>
  <si>
    <t>SA Holstre-Polli Vabaajakeskus</t>
  </si>
  <si>
    <t>2022 aasta tegevustoetuse suurendamine</t>
  </si>
  <si>
    <t>12-1/4769</t>
  </si>
  <si>
    <t>Ventilatsiooni tööd Kolga-Jaani koolimajas olevates lastaiaruumides</t>
  </si>
  <si>
    <t>12-1/4824</t>
  </si>
  <si>
    <t>Ulve Kannimäe/     Uusna Külamaja</t>
  </si>
  <si>
    <t>Laulu- ja tantsupeo liikumises osaleva kollektiivi toetus</t>
  </si>
  <si>
    <t>12-1/90</t>
  </si>
  <si>
    <t>Ille Mirka/ Saarepeedi Rahvamaja</t>
  </si>
  <si>
    <t>12-1/100</t>
  </si>
  <si>
    <t>Maire Rahnel/ Ramsi Vaba Aja Keskus</t>
  </si>
  <si>
    <t>Laulu- ja tantsupeo liikumises osaleva kollektiivi juhendaja tööjõukulude toetus</t>
  </si>
  <si>
    <t>Muudatusettepanekud Viljandi valla 2022. aasta eelarve II lugemiseks.</t>
  </si>
  <si>
    <t>Piia Mänd/ Paistu Rahvamaja</t>
  </si>
  <si>
    <t>12-1/122</t>
  </si>
  <si>
    <t>Le Hussar/ Pärsti Pansionaat</t>
  </si>
  <si>
    <t>Sotsiaalministeeriumi toetus hingehoiu teenuse pakkumiseks</t>
  </si>
  <si>
    <t>Tiiu Rõõm/ Tarvastu Lasteaed</t>
  </si>
  <si>
    <t>PRIA projektitoetus</t>
  </si>
  <si>
    <t>12-1/156</t>
  </si>
  <si>
    <t>Tulude ja kulude suurendamine</t>
  </si>
  <si>
    <t>12-1/159</t>
  </si>
  <si>
    <t>Majandusnõunik Mati Valli</t>
  </si>
  <si>
    <t>12-1/160</t>
  </si>
  <si>
    <t>Viive Mägi/Viljandi valla lasteaed Päikesekiir</t>
  </si>
  <si>
    <t>12-1/161</t>
  </si>
  <si>
    <t>Anu Saar/ Holstre Kool</t>
  </si>
  <si>
    <t>12-1/162</t>
  </si>
  <si>
    <t>Eda Protsin/ Kolga-Jaani Hooldekodu</t>
  </si>
  <si>
    <t>Kolga-Jaani Hooldekodu välistrepi ja kaldtee rekonstrueerimise projekt</t>
  </si>
  <si>
    <t>2021. aastast ületulevad investeeringute kulud - Sakala aianduskooperatiivi tuletõrje veevõtukoha ehitamine (projekt valmis)</t>
  </si>
  <si>
    <t>Kolga-Jaani Kooli lasteaia mööblihanke odavaim pakkumus osutus kallimaks kui on eelarvesse planeeritud</t>
  </si>
  <si>
    <t>12-1/169</t>
  </si>
  <si>
    <t>Ehitusnõunik              Elo Talvoja</t>
  </si>
  <si>
    <t>2021. aastast ületulevad investeeringute kulud - Viiratsi Lasteaia rühmaruumide ehitamine Viiratsi Kooli hoonesse</t>
  </si>
  <si>
    <t>2021. aastast ületulevad investeeringute kulud - Kolga-Jaani Kooli lasteaiahoone rekonstrueerimine</t>
  </si>
  <si>
    <t>2021. aastast ületulevad investeeringute kulud - Paistu Kooli detailplaneeringu koostamine</t>
  </si>
  <si>
    <t>12-1/172</t>
  </si>
  <si>
    <t>Urve Kass/ Kärstna Vaba Aja Keskus</t>
  </si>
  <si>
    <t>2021 aastast ületulev kulu - mõisahoone suure saali  akende renoveerimine (töödega alustatud 2021)</t>
  </si>
  <si>
    <t>Egle Sild/                Saarepeedi Kool</t>
  </si>
  <si>
    <t>Tulu/   katteallikas</t>
  </si>
  <si>
    <t>12-1/182</t>
  </si>
  <si>
    <t>Krista Prinzmann / Viiratsi Kool</t>
  </si>
  <si>
    <t>12-1/189</t>
  </si>
  <si>
    <t>Lükata edasi Kolga-Jaani bussiootepaviljoni ehitamine.
Rajada bussiootekojad: Kalmetu kooli juurde; Leie kooli juurde; Loodi-Helme teele Hendrikumõisa teeristi; Kivissaare bussipeatusesse Valma külas ;Heimtali teeristi Rimmu suunas; Leie külasse korrusmajade juurde ja  paigaldada Järtsaare bussipeatuse ootekojale istepink.</t>
  </si>
  <si>
    <t>12-1/195</t>
  </si>
  <si>
    <r>
      <t xml:space="preserve">Medi Meikar     </t>
    </r>
    <r>
      <rPr>
        <sz val="11"/>
        <color theme="1"/>
        <rFont val="Calibri"/>
        <family val="2"/>
        <charset val="186"/>
        <scheme val="minor"/>
      </rPr>
      <t xml:space="preserve">  (volikogu liige)</t>
    </r>
  </si>
  <si>
    <t>Deena Mäger / Mustla Rahvamaja</t>
  </si>
  <si>
    <t>12-1/202</t>
  </si>
  <si>
    <t>Eero Metsvahi / Heimtali Põhikool</t>
  </si>
  <si>
    <t>12-1/203</t>
  </si>
  <si>
    <t>Majandusnõunik                   Mati Valli</t>
  </si>
  <si>
    <t>12-1/208</t>
  </si>
  <si>
    <r>
      <t xml:space="preserve">Kairi Kärner         </t>
    </r>
    <r>
      <rPr>
        <sz val="11"/>
        <color theme="1"/>
        <rFont val="Calibri"/>
        <family val="2"/>
        <charset val="186"/>
        <scheme val="minor"/>
      </rPr>
      <t xml:space="preserve">   (volikogu liige)</t>
    </r>
  </si>
  <si>
    <r>
      <t>Suurendada kulurea 06 605 Elamu- ja kommunaalmajanduse tegevused alaeelarvet ning lisada p</t>
    </r>
    <r>
      <rPr>
        <sz val="11"/>
        <color rgb="FF222222"/>
        <rFont val="Calibri"/>
        <family val="2"/>
        <charset val="186"/>
        <scheme val="minor"/>
      </rPr>
      <t xml:space="preserve">õhivara soetus: Üle Õhne jõe mineva õhuliini visangu asendamine maakaabliga </t>
    </r>
    <r>
      <rPr>
        <sz val="11"/>
        <color theme="1"/>
        <rFont val="Calibri"/>
        <family val="2"/>
        <charset val="186"/>
        <scheme val="minor"/>
      </rPr>
      <t>21 360 €.</t>
    </r>
    <r>
      <rPr>
        <sz val="11"/>
        <color theme="1"/>
        <rFont val="Calibri"/>
        <family val="2"/>
        <charset val="186"/>
        <scheme val="minor"/>
      </rPr>
      <t xml:space="preserve">        </t>
    </r>
    <r>
      <rPr>
        <b/>
        <sz val="11"/>
        <color theme="1"/>
        <rFont val="Calibri"/>
        <family val="2"/>
        <charset val="186"/>
        <scheme val="minor"/>
      </rPr>
      <t xml:space="preserve">KATTEALLIKAS: </t>
    </r>
    <r>
      <rPr>
        <sz val="11"/>
        <color theme="1"/>
        <rFont val="Calibri"/>
        <family val="2"/>
        <charset val="186"/>
        <scheme val="minor"/>
      </rPr>
      <t xml:space="preserve">
</t>
    </r>
    <r>
      <rPr>
        <b/>
        <sz val="11"/>
        <color theme="1"/>
        <rFont val="Calibri"/>
        <family val="2"/>
        <charset val="186"/>
        <scheme val="minor"/>
      </rPr>
      <t>Füüsilise isiku tulumaksu prognoositust suurem laekumine</t>
    </r>
    <r>
      <rPr>
        <sz val="11"/>
        <color theme="1"/>
        <rFont val="Calibri"/>
        <family val="2"/>
        <charset val="186"/>
        <scheme val="minor"/>
      </rPr>
      <t>.</t>
    </r>
  </si>
  <si>
    <t>12-1/210</t>
  </si>
  <si>
    <r>
      <t xml:space="preserve">Kalev Pehme </t>
    </r>
    <r>
      <rPr>
        <sz val="11"/>
        <color theme="1"/>
        <rFont val="Calibri"/>
        <family val="2"/>
        <charset val="186"/>
        <scheme val="minor"/>
      </rPr>
      <t>(volikogu liige)</t>
    </r>
  </si>
  <si>
    <t>Palun lülitada 2022.a. valla eelarvesse Tarvastu ordulinnuse paisu rekonstrueerimine. Rahastamine KIK ja omaosalus Viljandi vallalt. Projekt olemas. OÜ Urmas Nugin Inseneribüroolt saadud hinnangu alusel kujuneks objekti kogumaksumuseks 873 658 eurot koos käibemaksuga. Paisu rekonstrueerimine on vajalik Tarvastu ordulinnuse ja metsapargi kui turismiobjekti osana. Paisu rekonstrueerimist on võimalik teha etapiviisiliselt, mis võimaldab jätkata riigi poolse rahastuse leidmist läbi projektide.</t>
  </si>
  <si>
    <t>12-1/212</t>
  </si>
  <si>
    <r>
      <t xml:space="preserve">Rein Anton       </t>
    </r>
    <r>
      <rPr>
        <sz val="11"/>
        <color theme="1"/>
        <rFont val="Calibri"/>
        <family val="2"/>
        <charset val="186"/>
        <scheme val="minor"/>
      </rPr>
      <t xml:space="preserve">   (volikogu liige)</t>
    </r>
  </si>
  <si>
    <t xml:space="preserve">Seoses sellega, et nii Kolga-Jaani bussiootepaviljoni kui ka Kolga-Jaani kooli võimla ehitushanked on kaks korda ebaõnnestunud, teen ettepaneku muuta 2022.a vallaeelarves põhivara soetust järgmiselt:                                     </t>
  </si>
  <si>
    <r>
      <t>1.</t>
    </r>
    <r>
      <rPr>
        <sz val="11"/>
        <color theme="1"/>
        <rFont val="Calibri"/>
        <family val="2"/>
        <charset val="186"/>
        <scheme val="minor"/>
      </rPr>
      <t>      Vähendada tegevusala 04 510 Liikluskorraldus Kolga-Jaani bussiootepaviljoni projekteerimine ja ehitamine 200 000 € võrra;</t>
    </r>
  </si>
  <si>
    <r>
      <t>2.</t>
    </r>
    <r>
      <rPr>
        <sz val="11"/>
        <color theme="1"/>
        <rFont val="Calibri"/>
        <family val="2"/>
        <charset val="186"/>
        <scheme val="minor"/>
      </rPr>
      <t>      Vähendada tegevusala 09 212 Haridus Kolga-Jaani kooli võimla rekonstrueerimine 290 000 € (sh 90 000 € MATA toetusest loobumine).</t>
    </r>
  </si>
  <si>
    <r>
      <t>3.</t>
    </r>
    <r>
      <rPr>
        <sz val="11"/>
        <color theme="1"/>
        <rFont val="Calibri"/>
        <family val="2"/>
        <charset val="186"/>
        <scheme val="minor"/>
      </rPr>
      <t>      Suurendada põhivara soetuseks antavat sihtfinantseeringut tegevusala 05 200 Heitveekäitlus 400 000 € võrra.</t>
    </r>
  </si>
  <si>
    <t>12-1/215</t>
  </si>
  <si>
    <r>
      <t xml:space="preserve">Valmar Haava </t>
    </r>
    <r>
      <rPr>
        <sz val="11"/>
        <color theme="1"/>
        <rFont val="Calibri"/>
        <family val="2"/>
        <charset val="186"/>
        <scheme val="minor"/>
      </rPr>
      <t>(volikogu liige)</t>
    </r>
  </si>
  <si>
    <t>12-1/218</t>
  </si>
  <si>
    <t>Merike Kald /                     Paistu Kool</t>
  </si>
  <si>
    <t>Projekt „Lasteaia ja põhikooli lõimitud õppe metoodilise raamistiku koosloome Viljandi valla haridusasutustes“</t>
  </si>
  <si>
    <t>12-1/223</t>
  </si>
  <si>
    <r>
      <t xml:space="preserve">Ando Adamson  </t>
    </r>
    <r>
      <rPr>
        <sz val="11"/>
        <color theme="1"/>
        <rFont val="Calibri"/>
        <family val="2"/>
        <charset val="186"/>
        <scheme val="minor"/>
      </rPr>
      <t>(volikogu liige)</t>
    </r>
  </si>
  <si>
    <t>Hetkel ei ole eelarves kajastatud Rahetsema piirkonna ehitustöid. Teen ettepaneku Rahetsema piirkonnas tööde projekteerimisel, planeerimisel arvestada võimalusega, et saaks ehitustööde käigus paigaldada maasse fiiberoptilise kaabli toru.</t>
  </si>
  <si>
    <r>
      <t xml:space="preserve">2. 10 200 Eakate sotsiaalhoolekande asutused (Kärstna Hooldekodu aida katuse remont) Ettepanek jätta raha suunamata, sest selleks pole hetkel vajadust. </t>
    </r>
    <r>
      <rPr>
        <b/>
        <sz val="11"/>
        <color theme="1"/>
        <rFont val="Calibri"/>
        <family val="2"/>
        <charset val="186"/>
        <scheme val="minor"/>
      </rPr>
      <t>Suunata see summa toetuseks MTÜ- dele külade arenguks</t>
    </r>
  </si>
  <si>
    <r>
      <t>3. 09 212 Põhikoolid ( Võimla rekonstrueerimine) Ettepanek jätta selleks osaline summa 200000 euro ja loobuda toetusest. Võimla seisukord pole hetkel kriitiline, hetkel soovitaks vahetada ainult põranda.</t>
    </r>
    <r>
      <rPr>
        <b/>
        <sz val="11"/>
        <color theme="1"/>
        <rFont val="Calibri"/>
        <family val="2"/>
        <charset val="186"/>
        <scheme val="minor"/>
      </rPr>
      <t xml:space="preserve"> 300000 euro suunata jagamisele, Päästeteenuste kvaliteedi tagamiseks ja ühisveevärgi ja -kanalisatsiooni rajamiseks</t>
    </r>
  </si>
  <si>
    <r>
      <t xml:space="preserve">1. 04 510 Liikluskorraldus (Kolga-Jaani bussiootepaviljoni projekteerimine ja ehitamine) Ettepanek jätta välja Viljandi valla eelarvest 2022. aastal ja suunata raha </t>
    </r>
    <r>
      <rPr>
        <b/>
        <sz val="11"/>
        <color theme="1"/>
        <rFont val="Calibri"/>
        <family val="2"/>
        <charset val="186"/>
        <scheme val="minor"/>
      </rPr>
      <t>Laste Mänguväljakute ja väiksemate bussiootepaviljonide ehitamiseks</t>
    </r>
    <r>
      <rPr>
        <sz val="11"/>
        <color theme="1"/>
        <rFont val="Calibri"/>
        <family val="2"/>
        <charset val="186"/>
        <scheme val="minor"/>
      </rPr>
      <t>.</t>
    </r>
  </si>
  <si>
    <t>30.</t>
  </si>
  <si>
    <t>Hasso Kukemelk / Kolga-Jaani Kool</t>
  </si>
  <si>
    <t>Karl Kirt/ Tarvastu Gümnaasium</t>
  </si>
  <si>
    <t>Ly Kirt /Kärstna Hooldekodu</t>
  </si>
  <si>
    <t>31.</t>
  </si>
  <si>
    <t>Finantsnõunik Tiina Jaksi</t>
  </si>
  <si>
    <t>Planeeritavast palgatõusust (alates 01.04.2022) tingitud eelarve muutus</t>
  </si>
  <si>
    <t>12-1/241</t>
  </si>
  <si>
    <t>Steve Võsu</t>
  </si>
  <si>
    <t>12-1/243</t>
  </si>
  <si>
    <t>2022 aasta eelarve I lugemise eelnõusse planeeritud hoonete jooksva remondi kulude korrigeerimine</t>
  </si>
  <si>
    <t>32.</t>
  </si>
  <si>
    <t>12-1/205</t>
  </si>
  <si>
    <t>Sotsiaalnõunik Luule Vitsur</t>
  </si>
  <si>
    <t>Energiahinna tõusu leevendusmeetme toetus vähekindlustatud peredele</t>
  </si>
  <si>
    <t>33.</t>
  </si>
  <si>
    <t>Arvestada muudatusettepanekuga</t>
  </si>
  <si>
    <t>Arvestada muudatusettepanekuga ja edastada info projekteerijale</t>
  </si>
  <si>
    <t>Mitte arvestada muudatusettepanekuga</t>
  </si>
  <si>
    <t>Arvestada muudatusettepanekuga (projekteerida koos ehitamisega).</t>
  </si>
  <si>
    <t>Projekteerija on siis juba Puiatu projektide eelarved kokku löönud ja saadan need teile ka tutvumiseks edasi. Kogusumma ilma käibemaksuta, millega arvestada tuleb oleks kokku 239 325 eurot. Sellise summa peaks Puiatu veevärgi korrastamisega esialgu kohe arvestama.</t>
  </si>
  <si>
    <t>2021. aastast ületulevad investeeringute kulud - Surva silla ujumiskoha ehitustööde lõpetamine (kaasav eelarve)</t>
  </si>
  <si>
    <t xml:space="preserve">Kolga-Jaani Kooli lasteaia rekonstrueerimise lisatööd </t>
  </si>
  <si>
    <t>Mitte arvestada muudatusettepanekuga kuna Kärstna Hooldekodu katus on amortiseerunud ja vajab väljavahetamist ning investeerimistegevuse kulusid ei ole võimalik kasutada põhitegevuskulude katmiseks vaid selle arvelt saaks vähendada kohustiste võtmist.</t>
  </si>
  <si>
    <t>Mitte arvestada muudatusettepanekuga kuna investeerimistegevuse kulusid ei ole võimalik kasutada põhitegevuskulude katmiseks. Bussiootepaviljonide paigaldamine on vallavalitsuse igapäeva tegevus, millega on 2022 eelarves arvestatud</t>
  </si>
  <si>
    <t>Hetkel mitte arvestada muudatusettepanekuga, valla eelarvestrateegiasse on Tarvastu Linnaveski paisu rekonstrueerimine planeeritud 2024 aastasse summas 874 000 eurot sh toetuse vahendid 610 000 eurot. Vallavalitsus püüab leida rekonstrueerimistöödeks kaasrahastajaid ja  rahastajate leidmisel on võimalus tööd ka varem teostada.</t>
  </si>
  <si>
    <t xml:space="preserve">Mitte arvestada muudatusettepanekuga kuna eelnevalt  Rein Antoni poolt esitatud muudatusettepaneku arvestamisega suurendatakse ühisveevärgi ja - kanalisatsiooni rajamiseks planeeritavaid vahendeid 400 000 euro võrra. </t>
  </si>
  <si>
    <t>Mitte arvestada muudatusettepanekuga kuna Rein Antoni poolt esitatud muudatusettepanekuga arvestamisega suurendatakse ühisveevärgi ja -kanalisatsiooni rajamiseks planeeritud vahendeid 400 000 euro võrra.</t>
  </si>
  <si>
    <t>Toetada muudatus-ettepanekut</t>
  </si>
  <si>
    <t>Mitte toetada muudatusettepanekut</t>
  </si>
  <si>
    <t>Mitte toetada muudatusettepanekut ja nõustuda vallavalitsuse arvamusega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</si>
</sst>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1"/>
      <color theme="1"/>
      <name val="Calibri"/>
      <family val="2"/>
      <charset val="186"/>
      <scheme val="minor"/>
    </font>
    <font>
      <b/>
      <sz val="11"/>
      <color rgb="FF0070C0"/>
      <name val="Calibri"/>
      <family val="2"/>
      <charset val="186"/>
      <scheme val="minor"/>
    </font>
    <font>
      <b/>
      <sz val="11"/>
      <color rgb="FF00B050"/>
      <name val="Calibri"/>
      <family val="2"/>
      <charset val="186"/>
      <scheme val="minor"/>
    </font>
    <font>
      <sz val="8"/>
      <name val="Calibri"/>
      <family val="2"/>
      <charset val="186"/>
      <scheme val="minor"/>
    </font>
    <font>
      <b/>
      <sz val="11"/>
      <name val="Calibri"/>
      <family val="2"/>
      <charset val="186"/>
      <scheme val="minor"/>
    </font>
    <font>
      <sz val="11"/>
      <color rgb="FF222222"/>
      <name val="Calibri"/>
      <family val="2"/>
      <charset val="186"/>
      <scheme val="minor"/>
    </font>
    <font>
      <sz val="11"/>
      <color rgb="FF000000"/>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0" fontId="1" fillId="0" borderId="0" xfId="0" applyFont="1"/>
    <xf numFmtId="0" fontId="0" fillId="0" borderId="0" xfId="0" applyAlignment="1">
      <alignment vertical="top"/>
    </xf>
    <xf numFmtId="3" fontId="0" fillId="0" borderId="0" xfId="0" applyNumberFormat="1" applyAlignment="1">
      <alignment vertical="top" wrapText="1"/>
    </xf>
    <xf numFmtId="49" fontId="1" fillId="0" borderId="0" xfId="0" applyNumberFormat="1" applyFont="1"/>
    <xf numFmtId="0" fontId="1" fillId="0" borderId="0" xfId="0" applyFont="1" applyAlignment="1"/>
    <xf numFmtId="0" fontId="1" fillId="2" borderId="2" xfId="0" applyFont="1" applyFill="1" applyBorder="1" applyAlignment="1">
      <alignment horizontal="left" vertical="center"/>
    </xf>
    <xf numFmtId="49" fontId="1" fillId="2" borderId="2" xfId="0" applyNumberFormat="1" applyFont="1" applyFill="1" applyBorder="1" applyAlignment="1">
      <alignment horizontal="left" vertical="center"/>
    </xf>
    <xf numFmtId="0" fontId="1" fillId="2" borderId="2" xfId="0" applyFont="1" applyFill="1" applyBorder="1" applyAlignment="1">
      <alignment horizontal="center" vertical="center"/>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4" fontId="5" fillId="0" borderId="0" xfId="0" applyNumberFormat="1" applyFont="1" applyAlignment="1">
      <alignment horizontal="center" vertical="top"/>
    </xf>
    <xf numFmtId="4" fontId="5" fillId="2" borderId="2" xfId="0" applyNumberFormat="1" applyFont="1" applyFill="1" applyBorder="1" applyAlignment="1">
      <alignment horizontal="center" vertical="center"/>
    </xf>
    <xf numFmtId="4" fontId="2" fillId="0" borderId="0" xfId="0" applyNumberFormat="1" applyFont="1" applyAlignment="1">
      <alignment horizontal="right" vertical="top"/>
    </xf>
    <xf numFmtId="4" fontId="3" fillId="0" borderId="0" xfId="0" applyNumberFormat="1" applyFont="1" applyAlignment="1">
      <alignment horizontal="right" vertical="top"/>
    </xf>
    <xf numFmtId="4" fontId="2" fillId="2"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xf>
    <xf numFmtId="4" fontId="5" fillId="2" borderId="2" xfId="0" applyNumberFormat="1" applyFont="1" applyFill="1" applyBorder="1" applyAlignment="1">
      <alignment horizontal="center" vertical="center" wrapText="1"/>
    </xf>
    <xf numFmtId="4" fontId="0" fillId="0" borderId="0" xfId="0" applyNumberFormat="1" applyAlignment="1">
      <alignment horizontal="center" vertical="top"/>
    </xf>
    <xf numFmtId="4" fontId="1" fillId="2" borderId="2" xfId="0" applyNumberFormat="1" applyFont="1" applyFill="1" applyBorder="1" applyAlignment="1">
      <alignment horizontal="center" vertical="center" wrapText="1"/>
    </xf>
    <xf numFmtId="3" fontId="0" fillId="0" borderId="0" xfId="0" applyNumberFormat="1" applyAlignment="1">
      <alignment horizontal="center" vertical="top" wrapText="1"/>
    </xf>
    <xf numFmtId="0" fontId="1" fillId="3" borderId="3" xfId="0" applyFont="1" applyFill="1" applyBorder="1" applyAlignment="1">
      <alignment vertical="top"/>
    </xf>
    <xf numFmtId="3" fontId="0" fillId="3" borderId="3" xfId="0" applyNumberFormat="1" applyFill="1" applyBorder="1" applyAlignment="1">
      <alignment vertical="top" wrapText="1"/>
    </xf>
    <xf numFmtId="3" fontId="0" fillId="3" borderId="3" xfId="0" applyNumberFormat="1" applyFill="1" applyBorder="1" applyAlignment="1">
      <alignment horizontal="center" vertical="top" wrapText="1"/>
    </xf>
    <xf numFmtId="0" fontId="0" fillId="3" borderId="0" xfId="0" applyFill="1"/>
    <xf numFmtId="0" fontId="1" fillId="3" borderId="1" xfId="0" applyFont="1" applyFill="1" applyBorder="1" applyAlignment="1">
      <alignment vertical="top"/>
    </xf>
    <xf numFmtId="49" fontId="1" fillId="3" borderId="1" xfId="0" applyNumberFormat="1" applyFont="1" applyFill="1" applyBorder="1" applyAlignment="1">
      <alignment vertical="top"/>
    </xf>
    <xf numFmtId="0" fontId="0" fillId="3" borderId="1" xfId="0" applyFill="1" applyBorder="1" applyAlignment="1">
      <alignment vertical="top" wrapText="1"/>
    </xf>
    <xf numFmtId="4" fontId="0" fillId="3" borderId="1" xfId="0" applyNumberFormat="1" applyFill="1" applyBorder="1" applyAlignment="1">
      <alignment horizontal="center" vertical="top"/>
    </xf>
    <xf numFmtId="4" fontId="5" fillId="3" borderId="1" xfId="0" applyNumberFormat="1" applyFont="1" applyFill="1" applyBorder="1" applyAlignment="1">
      <alignment horizontal="center" vertical="top"/>
    </xf>
    <xf numFmtId="4" fontId="2" fillId="3" borderId="1" xfId="0" applyNumberFormat="1" applyFont="1" applyFill="1" applyBorder="1" applyAlignment="1">
      <alignment horizontal="right" vertical="top"/>
    </xf>
    <xf numFmtId="4" fontId="3" fillId="3" borderId="1" xfId="0" applyNumberFormat="1" applyFont="1" applyFill="1" applyBorder="1" applyAlignment="1">
      <alignment horizontal="right" vertical="top"/>
    </xf>
    <xf numFmtId="0" fontId="1" fillId="3" borderId="1" xfId="0" applyFont="1" applyFill="1" applyBorder="1" applyAlignment="1">
      <alignment vertical="top" wrapText="1"/>
    </xf>
    <xf numFmtId="3" fontId="0" fillId="3" borderId="1" xfId="0" applyNumberFormat="1" applyFill="1" applyBorder="1" applyAlignment="1">
      <alignment vertical="top" wrapText="1"/>
    </xf>
    <xf numFmtId="0" fontId="0" fillId="3" borderId="1" xfId="0" applyFont="1" applyFill="1" applyBorder="1" applyAlignment="1">
      <alignment horizontal="justify" vertical="center" wrapText="1"/>
    </xf>
    <xf numFmtId="0" fontId="0" fillId="3" borderId="1" xfId="0" applyFont="1" applyFill="1" applyBorder="1" applyAlignment="1">
      <alignment horizontal="left" vertical="center" wrapText="1"/>
    </xf>
    <xf numFmtId="0" fontId="7" fillId="3" borderId="1" xfId="0" applyFont="1" applyFill="1" applyBorder="1" applyAlignment="1">
      <alignment wrapText="1"/>
    </xf>
    <xf numFmtId="0" fontId="1" fillId="4" borderId="3" xfId="0" applyFont="1" applyFill="1" applyBorder="1" applyAlignment="1">
      <alignment vertical="top"/>
    </xf>
    <xf numFmtId="49" fontId="1" fillId="4" borderId="3" xfId="0" applyNumberFormat="1" applyFont="1" applyFill="1" applyBorder="1" applyAlignment="1">
      <alignment vertical="top"/>
    </xf>
    <xf numFmtId="0" fontId="1" fillId="4" borderId="3" xfId="0" applyFont="1" applyFill="1" applyBorder="1" applyAlignment="1">
      <alignment vertical="top" wrapText="1"/>
    </xf>
    <xf numFmtId="0" fontId="0" fillId="4" borderId="3" xfId="0" applyFill="1" applyBorder="1" applyAlignment="1">
      <alignment vertical="top" wrapText="1"/>
    </xf>
    <xf numFmtId="4" fontId="0" fillId="4" borderId="3" xfId="0" applyNumberFormat="1" applyFill="1" applyBorder="1" applyAlignment="1">
      <alignment horizontal="center" vertical="top"/>
    </xf>
    <xf numFmtId="4" fontId="5" fillId="4" borderId="3" xfId="0" applyNumberFormat="1" applyFont="1" applyFill="1" applyBorder="1" applyAlignment="1">
      <alignment horizontal="center" vertical="top"/>
    </xf>
    <xf numFmtId="4" fontId="2" fillId="4" borderId="3" xfId="0" applyNumberFormat="1" applyFont="1" applyFill="1" applyBorder="1" applyAlignment="1">
      <alignment horizontal="right" vertical="top"/>
    </xf>
    <xf numFmtId="4" fontId="3" fillId="4" borderId="3" xfId="0" applyNumberFormat="1" applyFont="1" applyFill="1" applyBorder="1" applyAlignment="1">
      <alignment horizontal="right" vertical="top"/>
    </xf>
    <xf numFmtId="3" fontId="0" fillId="4" borderId="3" xfId="0" applyNumberFormat="1" applyFill="1" applyBorder="1" applyAlignment="1">
      <alignment vertical="top" wrapText="1"/>
    </xf>
    <xf numFmtId="3" fontId="0" fillId="4" borderId="3" xfId="0" applyNumberFormat="1" applyFill="1" applyBorder="1" applyAlignment="1">
      <alignment horizontal="center" vertical="top" wrapText="1"/>
    </xf>
    <xf numFmtId="0" fontId="0" fillId="4" borderId="0" xfId="0" applyFill="1"/>
    <xf numFmtId="0" fontId="1" fillId="4" borderId="1" xfId="0" applyFont="1" applyFill="1" applyBorder="1" applyAlignment="1">
      <alignment vertical="top"/>
    </xf>
    <xf numFmtId="49" fontId="1" fillId="4" borderId="1" xfId="0" applyNumberFormat="1" applyFont="1" applyFill="1" applyBorder="1" applyAlignment="1">
      <alignment vertical="top"/>
    </xf>
    <xf numFmtId="0" fontId="1" fillId="4" borderId="1" xfId="0" applyFont="1" applyFill="1" applyBorder="1" applyAlignment="1">
      <alignment vertical="top" wrapText="1"/>
    </xf>
    <xf numFmtId="0" fontId="0" fillId="4" borderId="1" xfId="0" applyFill="1" applyBorder="1" applyAlignment="1">
      <alignment vertical="top" wrapText="1"/>
    </xf>
    <xf numFmtId="4" fontId="0" fillId="4" borderId="1" xfId="0" applyNumberFormat="1" applyFill="1" applyBorder="1" applyAlignment="1">
      <alignment horizontal="center" vertical="top"/>
    </xf>
    <xf numFmtId="4" fontId="5" fillId="4" borderId="1" xfId="0" applyNumberFormat="1" applyFont="1" applyFill="1" applyBorder="1" applyAlignment="1">
      <alignment horizontal="center" vertical="top"/>
    </xf>
    <xf numFmtId="4" fontId="2" fillId="4" borderId="1" xfId="0" applyNumberFormat="1" applyFont="1" applyFill="1" applyBorder="1" applyAlignment="1">
      <alignment horizontal="right" vertical="top"/>
    </xf>
    <xf numFmtId="4" fontId="3" fillId="4" borderId="1" xfId="0" applyNumberFormat="1" applyFont="1" applyFill="1" applyBorder="1" applyAlignment="1">
      <alignment horizontal="right" vertical="top"/>
    </xf>
    <xf numFmtId="0" fontId="0" fillId="4" borderId="1" xfId="0" applyFont="1" applyFill="1" applyBorder="1" applyAlignment="1">
      <alignment horizontal="justify" vertical="top" wrapText="1"/>
    </xf>
    <xf numFmtId="0" fontId="1" fillId="4" borderId="6" xfId="0" applyFont="1" applyFill="1" applyBorder="1" applyAlignment="1">
      <alignment vertical="top"/>
    </xf>
    <xf numFmtId="49" fontId="1" fillId="4" borderId="6" xfId="0" applyNumberFormat="1" applyFont="1" applyFill="1" applyBorder="1" applyAlignment="1">
      <alignment vertical="top"/>
    </xf>
    <xf numFmtId="0" fontId="1" fillId="4" borderId="6" xfId="0" applyFont="1" applyFill="1" applyBorder="1" applyAlignment="1">
      <alignment vertical="top" wrapText="1"/>
    </xf>
    <xf numFmtId="0" fontId="0" fillId="4" borderId="0" xfId="0" applyFont="1" applyFill="1" applyAlignment="1">
      <alignment vertical="top" wrapText="1"/>
    </xf>
    <xf numFmtId="0" fontId="0" fillId="4" borderId="1" xfId="0" applyFont="1" applyFill="1" applyBorder="1" applyAlignment="1">
      <alignment horizontal="left" vertical="top" wrapText="1" indent="5"/>
    </xf>
    <xf numFmtId="0" fontId="0" fillId="4" borderId="1" xfId="0" applyFont="1" applyFill="1" applyBorder="1" applyAlignment="1">
      <alignment vertical="top" wrapText="1"/>
    </xf>
    <xf numFmtId="0" fontId="7" fillId="4" borderId="0" xfId="0" applyFont="1" applyFill="1" applyAlignment="1">
      <alignment vertical="top" wrapText="1"/>
    </xf>
    <xf numFmtId="3" fontId="5" fillId="0" borderId="4" xfId="0" applyNumberFormat="1" applyFont="1" applyBorder="1" applyAlignment="1">
      <alignment horizontal="center" vertical="top"/>
    </xf>
    <xf numFmtId="3" fontId="5" fillId="0" borderId="5" xfId="0" applyNumberFormat="1" applyFont="1" applyBorder="1" applyAlignment="1">
      <alignment horizontal="center" vertical="top"/>
    </xf>
    <xf numFmtId="3" fontId="0" fillId="0" borderId="0" xfId="0" applyNumberFormat="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zoomScale="120" zoomScaleNormal="120" workbookViewId="0">
      <pane ySplit="4" topLeftCell="A5" activePane="bottomLeft" state="frozen"/>
      <selection pane="bottomLeft" activeCell="D1" sqref="D1"/>
    </sheetView>
  </sheetViews>
  <sheetFormatPr defaultRowHeight="15" x14ac:dyDescent="0.25"/>
  <cols>
    <col min="1" max="1" width="4.140625" style="1" customWidth="1"/>
    <col min="2" max="2" width="11" style="4" customWidth="1"/>
    <col min="3" max="3" width="21.28515625" style="5" customWidth="1"/>
    <col min="4" max="4" width="46.42578125" style="2" customWidth="1"/>
    <col min="5" max="5" width="15.28515625" style="18" customWidth="1"/>
    <col min="6" max="6" width="13.7109375" style="11" customWidth="1"/>
    <col min="7" max="7" width="11.5703125" style="11" customWidth="1"/>
    <col min="8" max="8" width="12.42578125" style="13" customWidth="1"/>
    <col min="9" max="9" width="14.28515625" style="14" customWidth="1"/>
    <col min="10" max="10" width="21.5703125" style="3" customWidth="1"/>
    <col min="11" max="11" width="29.140625" style="20" customWidth="1"/>
  </cols>
  <sheetData>
    <row r="1" spans="1:11" ht="17.25" customHeight="1" x14ac:dyDescent="0.25">
      <c r="J1" s="66"/>
      <c r="K1" s="66"/>
    </row>
    <row r="2" spans="1:11" ht="15.75" thickBot="1" x14ac:dyDescent="0.3">
      <c r="A2" s="1" t="s">
        <v>60</v>
      </c>
    </row>
    <row r="3" spans="1:11" ht="15.75" thickBot="1" x14ac:dyDescent="0.3">
      <c r="F3" s="64" t="s">
        <v>14</v>
      </c>
      <c r="G3" s="65"/>
    </row>
    <row r="4" spans="1:11" ht="45.75" thickBot="1" x14ac:dyDescent="0.3">
      <c r="A4" s="10" t="s">
        <v>24</v>
      </c>
      <c r="B4" s="7" t="s">
        <v>25</v>
      </c>
      <c r="C4" s="6" t="s">
        <v>22</v>
      </c>
      <c r="D4" s="8" t="s">
        <v>23</v>
      </c>
      <c r="E4" s="19" t="s">
        <v>19</v>
      </c>
      <c r="F4" s="12" t="s">
        <v>44</v>
      </c>
      <c r="G4" s="17" t="s">
        <v>89</v>
      </c>
      <c r="H4" s="15" t="s">
        <v>26</v>
      </c>
      <c r="I4" s="16" t="s">
        <v>21</v>
      </c>
      <c r="J4" s="9" t="s">
        <v>43</v>
      </c>
      <c r="K4" s="9" t="s">
        <v>20</v>
      </c>
    </row>
    <row r="5" spans="1:11" s="47" customFormat="1" ht="36.75" customHeight="1" x14ac:dyDescent="0.25">
      <c r="A5" s="37" t="s">
        <v>0</v>
      </c>
      <c r="B5" s="38" t="s">
        <v>45</v>
      </c>
      <c r="C5" s="39" t="s">
        <v>46</v>
      </c>
      <c r="D5" s="40" t="s">
        <v>146</v>
      </c>
      <c r="E5" s="41">
        <v>0</v>
      </c>
      <c r="F5" s="42">
        <v>45681.48</v>
      </c>
      <c r="G5" s="42"/>
      <c r="H5" s="43">
        <f>+F5-E5</f>
        <v>45681.48</v>
      </c>
      <c r="I5" s="44">
        <f t="shared" ref="I5:I44" si="0">+E5+H5</f>
        <v>45681.48</v>
      </c>
      <c r="J5" s="45" t="s">
        <v>152</v>
      </c>
      <c r="K5" s="46" t="s">
        <v>140</v>
      </c>
    </row>
    <row r="6" spans="1:11" s="24" customFormat="1" ht="30" x14ac:dyDescent="0.25">
      <c r="A6" s="25" t="s">
        <v>1</v>
      </c>
      <c r="B6" s="26" t="s">
        <v>47</v>
      </c>
      <c r="C6" s="32" t="s">
        <v>48</v>
      </c>
      <c r="D6" s="27" t="s">
        <v>49</v>
      </c>
      <c r="E6" s="28">
        <v>50000</v>
      </c>
      <c r="F6" s="29">
        <v>25000</v>
      </c>
      <c r="G6" s="29"/>
      <c r="H6" s="30">
        <f>+F6</f>
        <v>25000</v>
      </c>
      <c r="I6" s="31">
        <f t="shared" si="0"/>
        <v>75000</v>
      </c>
      <c r="J6" s="22" t="s">
        <v>152</v>
      </c>
      <c r="K6" s="23" t="s">
        <v>140</v>
      </c>
    </row>
    <row r="7" spans="1:11" s="24" customFormat="1" ht="34.5" customHeight="1" x14ac:dyDescent="0.25">
      <c r="A7" s="25" t="s">
        <v>2</v>
      </c>
      <c r="B7" s="26" t="s">
        <v>50</v>
      </c>
      <c r="C7" s="32" t="s">
        <v>125</v>
      </c>
      <c r="D7" s="27" t="s">
        <v>51</v>
      </c>
      <c r="E7" s="28">
        <v>0</v>
      </c>
      <c r="F7" s="29">
        <v>2530</v>
      </c>
      <c r="G7" s="29"/>
      <c r="H7" s="30">
        <f t="shared" ref="H7:H44" si="1">+F7-E7</f>
        <v>2530</v>
      </c>
      <c r="I7" s="31">
        <f t="shared" si="0"/>
        <v>2530</v>
      </c>
      <c r="J7" s="22" t="s">
        <v>152</v>
      </c>
      <c r="K7" s="23" t="s">
        <v>140</v>
      </c>
    </row>
    <row r="8" spans="1:11" s="24" customFormat="1" ht="30" customHeight="1" x14ac:dyDescent="0.25">
      <c r="A8" s="21" t="s">
        <v>3</v>
      </c>
      <c r="B8" s="26" t="s">
        <v>52</v>
      </c>
      <c r="C8" s="32" t="s">
        <v>53</v>
      </c>
      <c r="D8" s="27" t="s">
        <v>54</v>
      </c>
      <c r="E8" s="28">
        <v>0</v>
      </c>
      <c r="F8" s="29">
        <v>490</v>
      </c>
      <c r="G8" s="29">
        <v>490</v>
      </c>
      <c r="H8" s="30">
        <f t="shared" si="1"/>
        <v>490</v>
      </c>
      <c r="I8" s="31">
        <f t="shared" si="0"/>
        <v>490</v>
      </c>
      <c r="J8" s="22" t="s">
        <v>152</v>
      </c>
      <c r="K8" s="23" t="s">
        <v>140</v>
      </c>
    </row>
    <row r="9" spans="1:11" s="24" customFormat="1" ht="30.6" customHeight="1" x14ac:dyDescent="0.25">
      <c r="A9" s="25" t="s">
        <v>15</v>
      </c>
      <c r="B9" s="26" t="s">
        <v>55</v>
      </c>
      <c r="C9" s="32" t="s">
        <v>56</v>
      </c>
      <c r="D9" s="27" t="s">
        <v>54</v>
      </c>
      <c r="E9" s="28">
        <v>0</v>
      </c>
      <c r="F9" s="29">
        <v>1446.48</v>
      </c>
      <c r="G9" s="29">
        <v>1446.48</v>
      </c>
      <c r="H9" s="30">
        <f t="shared" si="1"/>
        <v>1446.48</v>
      </c>
      <c r="I9" s="31">
        <f t="shared" si="0"/>
        <v>1446.48</v>
      </c>
      <c r="J9" s="22" t="s">
        <v>152</v>
      </c>
      <c r="K9" s="23" t="s">
        <v>140</v>
      </c>
    </row>
    <row r="10" spans="1:11" s="24" customFormat="1" ht="31.5" customHeight="1" x14ac:dyDescent="0.25">
      <c r="A10" s="25" t="s">
        <v>4</v>
      </c>
      <c r="B10" s="26" t="s">
        <v>57</v>
      </c>
      <c r="C10" s="32" t="s">
        <v>58</v>
      </c>
      <c r="D10" s="27" t="s">
        <v>59</v>
      </c>
      <c r="E10" s="28">
        <v>0</v>
      </c>
      <c r="F10" s="29">
        <v>1240</v>
      </c>
      <c r="G10" s="29">
        <v>1240</v>
      </c>
      <c r="H10" s="30">
        <f t="shared" si="1"/>
        <v>1240</v>
      </c>
      <c r="I10" s="31">
        <f t="shared" si="0"/>
        <v>1240</v>
      </c>
      <c r="J10" s="22" t="s">
        <v>152</v>
      </c>
      <c r="K10" s="23" t="s">
        <v>140</v>
      </c>
    </row>
    <row r="11" spans="1:11" s="24" customFormat="1" ht="30.75" customHeight="1" x14ac:dyDescent="0.25">
      <c r="A11" s="21" t="s">
        <v>16</v>
      </c>
      <c r="B11" s="26" t="s">
        <v>28</v>
      </c>
      <c r="C11" s="32" t="s">
        <v>61</v>
      </c>
      <c r="D11" s="27" t="s">
        <v>54</v>
      </c>
      <c r="E11" s="28">
        <v>0</v>
      </c>
      <c r="F11" s="29">
        <v>3375.12</v>
      </c>
      <c r="G11" s="29">
        <v>3375.12</v>
      </c>
      <c r="H11" s="30">
        <f t="shared" si="1"/>
        <v>3375.12</v>
      </c>
      <c r="I11" s="31">
        <f t="shared" si="0"/>
        <v>3375.12</v>
      </c>
      <c r="J11" s="22" t="s">
        <v>152</v>
      </c>
      <c r="K11" s="23" t="s">
        <v>140</v>
      </c>
    </row>
    <row r="12" spans="1:11" s="24" customFormat="1" ht="32.25" customHeight="1" x14ac:dyDescent="0.25">
      <c r="A12" s="25" t="s">
        <v>5</v>
      </c>
      <c r="B12" s="26" t="s">
        <v>62</v>
      </c>
      <c r="C12" s="32" t="s">
        <v>63</v>
      </c>
      <c r="D12" s="27" t="s">
        <v>64</v>
      </c>
      <c r="E12" s="28">
        <v>0</v>
      </c>
      <c r="F12" s="29">
        <v>6220</v>
      </c>
      <c r="G12" s="29">
        <v>6220</v>
      </c>
      <c r="H12" s="30">
        <f t="shared" si="1"/>
        <v>6220</v>
      </c>
      <c r="I12" s="31">
        <f t="shared" si="0"/>
        <v>6220</v>
      </c>
      <c r="J12" s="22" t="s">
        <v>152</v>
      </c>
      <c r="K12" s="23" t="s">
        <v>140</v>
      </c>
    </row>
    <row r="13" spans="1:11" s="24" customFormat="1" ht="34.5" customHeight="1" x14ac:dyDescent="0.25">
      <c r="A13" s="25" t="s">
        <v>6</v>
      </c>
      <c r="B13" s="26" t="s">
        <v>29</v>
      </c>
      <c r="C13" s="32" t="s">
        <v>65</v>
      </c>
      <c r="D13" s="27" t="s">
        <v>66</v>
      </c>
      <c r="E13" s="28">
        <v>0</v>
      </c>
      <c r="F13" s="29">
        <v>1850</v>
      </c>
      <c r="G13" s="29">
        <v>1850</v>
      </c>
      <c r="H13" s="30">
        <f t="shared" si="1"/>
        <v>1850</v>
      </c>
      <c r="I13" s="31">
        <f t="shared" si="0"/>
        <v>1850</v>
      </c>
      <c r="J13" s="22" t="s">
        <v>152</v>
      </c>
      <c r="K13" s="23" t="s">
        <v>140</v>
      </c>
    </row>
    <row r="14" spans="1:11" s="24" customFormat="1" ht="38.25" customHeight="1" x14ac:dyDescent="0.25">
      <c r="A14" s="25" t="s">
        <v>7</v>
      </c>
      <c r="B14" s="26" t="s">
        <v>67</v>
      </c>
      <c r="C14" s="32" t="s">
        <v>127</v>
      </c>
      <c r="D14" s="27" t="s">
        <v>68</v>
      </c>
      <c r="E14" s="28">
        <v>259980</v>
      </c>
      <c r="F14" s="29">
        <v>14510</v>
      </c>
      <c r="G14" s="29">
        <v>14510</v>
      </c>
      <c r="H14" s="30">
        <f>+F14</f>
        <v>14510</v>
      </c>
      <c r="I14" s="31">
        <f t="shared" si="0"/>
        <v>274490</v>
      </c>
      <c r="J14" s="22" t="s">
        <v>152</v>
      </c>
      <c r="K14" s="23" t="s">
        <v>140</v>
      </c>
    </row>
    <row r="15" spans="1:11" s="47" customFormat="1" ht="57.75" customHeight="1" x14ac:dyDescent="0.25">
      <c r="A15" s="48" t="s">
        <v>8</v>
      </c>
      <c r="B15" s="49" t="s">
        <v>69</v>
      </c>
      <c r="C15" s="50" t="s">
        <v>70</v>
      </c>
      <c r="D15" s="51" t="s">
        <v>78</v>
      </c>
      <c r="E15" s="52">
        <v>0</v>
      </c>
      <c r="F15" s="53">
        <v>18000</v>
      </c>
      <c r="G15" s="53"/>
      <c r="H15" s="54">
        <f t="shared" si="1"/>
        <v>18000</v>
      </c>
      <c r="I15" s="55">
        <f t="shared" si="0"/>
        <v>18000</v>
      </c>
      <c r="J15" s="45" t="s">
        <v>152</v>
      </c>
      <c r="K15" s="46" t="s">
        <v>140</v>
      </c>
    </row>
    <row r="16" spans="1:11" s="47" customFormat="1" ht="55.5" customHeight="1" x14ac:dyDescent="0.25">
      <c r="A16" s="48"/>
      <c r="B16" s="49"/>
      <c r="C16" s="48"/>
      <c r="D16" s="51" t="s">
        <v>145</v>
      </c>
      <c r="E16" s="52">
        <v>0</v>
      </c>
      <c r="F16" s="53">
        <v>3100</v>
      </c>
      <c r="G16" s="53"/>
      <c r="H16" s="54">
        <f t="shared" si="1"/>
        <v>3100</v>
      </c>
      <c r="I16" s="55">
        <f t="shared" si="0"/>
        <v>3100</v>
      </c>
      <c r="J16" s="45" t="s">
        <v>152</v>
      </c>
      <c r="K16" s="46" t="s">
        <v>140</v>
      </c>
    </row>
    <row r="17" spans="1:11" s="24" customFormat="1" ht="39.75" customHeight="1" x14ac:dyDescent="0.25">
      <c r="A17" s="25" t="s">
        <v>17</v>
      </c>
      <c r="B17" s="26" t="s">
        <v>71</v>
      </c>
      <c r="C17" s="32" t="s">
        <v>72</v>
      </c>
      <c r="D17" s="27" t="s">
        <v>66</v>
      </c>
      <c r="E17" s="28">
        <v>0</v>
      </c>
      <c r="F17" s="29">
        <v>990</v>
      </c>
      <c r="G17" s="29">
        <v>990</v>
      </c>
      <c r="H17" s="30">
        <f t="shared" si="1"/>
        <v>990</v>
      </c>
      <c r="I17" s="31">
        <f t="shared" si="0"/>
        <v>990</v>
      </c>
      <c r="J17" s="22" t="s">
        <v>152</v>
      </c>
      <c r="K17" s="23" t="s">
        <v>140</v>
      </c>
    </row>
    <row r="18" spans="1:11" s="24" customFormat="1" ht="30" x14ac:dyDescent="0.25">
      <c r="A18" s="25" t="s">
        <v>9</v>
      </c>
      <c r="B18" s="26" t="s">
        <v>73</v>
      </c>
      <c r="C18" s="25" t="s">
        <v>74</v>
      </c>
      <c r="D18" s="27" t="s">
        <v>66</v>
      </c>
      <c r="E18" s="28">
        <v>0</v>
      </c>
      <c r="F18" s="29">
        <v>440</v>
      </c>
      <c r="G18" s="29">
        <v>440</v>
      </c>
      <c r="H18" s="30">
        <f t="shared" si="1"/>
        <v>440</v>
      </c>
      <c r="I18" s="31">
        <f t="shared" si="0"/>
        <v>440</v>
      </c>
      <c r="J18" s="22" t="s">
        <v>152</v>
      </c>
      <c r="K18" s="23" t="s">
        <v>140</v>
      </c>
    </row>
    <row r="19" spans="1:11" s="47" customFormat="1" ht="60" x14ac:dyDescent="0.25">
      <c r="A19" s="48" t="s">
        <v>10</v>
      </c>
      <c r="B19" s="49" t="s">
        <v>75</v>
      </c>
      <c r="C19" s="50" t="s">
        <v>76</v>
      </c>
      <c r="D19" s="51" t="s">
        <v>77</v>
      </c>
      <c r="E19" s="52">
        <v>0</v>
      </c>
      <c r="F19" s="53">
        <v>3240</v>
      </c>
      <c r="G19" s="53"/>
      <c r="H19" s="54">
        <f t="shared" si="1"/>
        <v>3240</v>
      </c>
      <c r="I19" s="55">
        <f t="shared" si="0"/>
        <v>3240</v>
      </c>
      <c r="J19" s="45" t="s">
        <v>152</v>
      </c>
      <c r="K19" s="46" t="s">
        <v>143</v>
      </c>
    </row>
    <row r="20" spans="1:11" s="24" customFormat="1" ht="52.5" customHeight="1" x14ac:dyDescent="0.25">
      <c r="A20" s="25" t="s">
        <v>11</v>
      </c>
      <c r="B20" s="26" t="s">
        <v>35</v>
      </c>
      <c r="C20" s="32" t="s">
        <v>125</v>
      </c>
      <c r="D20" s="27" t="s">
        <v>79</v>
      </c>
      <c r="E20" s="28">
        <v>0</v>
      </c>
      <c r="F20" s="29">
        <v>27000</v>
      </c>
      <c r="G20" s="29"/>
      <c r="H20" s="30">
        <f t="shared" si="1"/>
        <v>27000</v>
      </c>
      <c r="I20" s="31">
        <f t="shared" si="0"/>
        <v>27000</v>
      </c>
      <c r="J20" s="22" t="s">
        <v>152</v>
      </c>
      <c r="K20" s="23" t="s">
        <v>140</v>
      </c>
    </row>
    <row r="21" spans="1:11" s="24" customFormat="1" ht="44.25" customHeight="1" x14ac:dyDescent="0.25">
      <c r="A21" s="25" t="s">
        <v>12</v>
      </c>
      <c r="B21" s="26" t="s">
        <v>80</v>
      </c>
      <c r="C21" s="32" t="s">
        <v>126</v>
      </c>
      <c r="D21" s="27" t="s">
        <v>54</v>
      </c>
      <c r="E21" s="28">
        <v>0</v>
      </c>
      <c r="F21" s="29">
        <v>1928.64</v>
      </c>
      <c r="G21" s="29">
        <v>1928.64</v>
      </c>
      <c r="H21" s="30">
        <f t="shared" si="1"/>
        <v>1928.64</v>
      </c>
      <c r="I21" s="31">
        <f t="shared" si="0"/>
        <v>1928.64</v>
      </c>
      <c r="J21" s="22" t="s">
        <v>152</v>
      </c>
      <c r="K21" s="23" t="s">
        <v>140</v>
      </c>
    </row>
    <row r="22" spans="1:11" s="47" customFormat="1" ht="49.5" customHeight="1" x14ac:dyDescent="0.25">
      <c r="A22" s="48" t="s">
        <v>18</v>
      </c>
      <c r="B22" s="49" t="s">
        <v>37</v>
      </c>
      <c r="C22" s="50" t="s">
        <v>81</v>
      </c>
      <c r="D22" s="51" t="s">
        <v>82</v>
      </c>
      <c r="E22" s="52">
        <v>0</v>
      </c>
      <c r="F22" s="53">
        <v>51070</v>
      </c>
      <c r="G22" s="53"/>
      <c r="H22" s="54">
        <f t="shared" si="1"/>
        <v>51070</v>
      </c>
      <c r="I22" s="55">
        <f t="shared" si="0"/>
        <v>51070</v>
      </c>
      <c r="J22" s="45" t="s">
        <v>152</v>
      </c>
      <c r="K22" s="46" t="s">
        <v>140</v>
      </c>
    </row>
    <row r="23" spans="1:11" s="47" customFormat="1" ht="45" customHeight="1" x14ac:dyDescent="0.25">
      <c r="A23" s="48"/>
      <c r="B23" s="49"/>
      <c r="C23" s="48"/>
      <c r="D23" s="51" t="s">
        <v>83</v>
      </c>
      <c r="E23" s="52">
        <v>528600</v>
      </c>
      <c r="F23" s="53">
        <v>361809.94</v>
      </c>
      <c r="G23" s="53"/>
      <c r="H23" s="54">
        <f t="shared" ref="H23:H24" si="2">+F23-E23</f>
        <v>-166790.06</v>
      </c>
      <c r="I23" s="55">
        <f t="shared" ref="I23:I24" si="3">+E23+H23</f>
        <v>361809.94</v>
      </c>
      <c r="J23" s="45" t="s">
        <v>152</v>
      </c>
      <c r="K23" s="46" t="s">
        <v>140</v>
      </c>
    </row>
    <row r="24" spans="1:11" s="47" customFormat="1" ht="43.5" customHeight="1" x14ac:dyDescent="0.25">
      <c r="A24" s="48"/>
      <c r="B24" s="49"/>
      <c r="C24" s="48"/>
      <c r="D24" s="51" t="s">
        <v>84</v>
      </c>
      <c r="E24" s="52">
        <v>0</v>
      </c>
      <c r="F24" s="53">
        <v>3390</v>
      </c>
      <c r="G24" s="53"/>
      <c r="H24" s="54">
        <f t="shared" si="2"/>
        <v>3390</v>
      </c>
      <c r="I24" s="55">
        <f t="shared" si="3"/>
        <v>3390</v>
      </c>
      <c r="J24" s="45" t="s">
        <v>152</v>
      </c>
      <c r="K24" s="46" t="s">
        <v>140</v>
      </c>
    </row>
    <row r="25" spans="1:11" s="24" customFormat="1" ht="42" customHeight="1" x14ac:dyDescent="0.25">
      <c r="A25" s="25" t="s">
        <v>13</v>
      </c>
      <c r="B25" s="26" t="s">
        <v>85</v>
      </c>
      <c r="C25" s="32" t="s">
        <v>86</v>
      </c>
      <c r="D25" s="27" t="s">
        <v>87</v>
      </c>
      <c r="E25" s="28">
        <v>0</v>
      </c>
      <c r="F25" s="29">
        <v>2790</v>
      </c>
      <c r="G25" s="29"/>
      <c r="H25" s="30">
        <f t="shared" si="1"/>
        <v>2790</v>
      </c>
      <c r="I25" s="31">
        <f t="shared" si="0"/>
        <v>2790</v>
      </c>
      <c r="J25" s="22" t="s">
        <v>152</v>
      </c>
      <c r="K25" s="23" t="s">
        <v>140</v>
      </c>
    </row>
    <row r="26" spans="1:11" s="24" customFormat="1" ht="39" customHeight="1" x14ac:dyDescent="0.25">
      <c r="A26" s="25" t="s">
        <v>27</v>
      </c>
      <c r="B26" s="26" t="s">
        <v>42</v>
      </c>
      <c r="C26" s="32" t="s">
        <v>88</v>
      </c>
      <c r="D26" s="27" t="s">
        <v>54</v>
      </c>
      <c r="E26" s="28">
        <v>0</v>
      </c>
      <c r="F26" s="29">
        <v>480</v>
      </c>
      <c r="G26" s="29">
        <v>480</v>
      </c>
      <c r="H26" s="30">
        <f t="shared" si="1"/>
        <v>480</v>
      </c>
      <c r="I26" s="31">
        <f t="shared" si="0"/>
        <v>480</v>
      </c>
      <c r="J26" s="22" t="s">
        <v>152</v>
      </c>
      <c r="K26" s="23" t="s">
        <v>140</v>
      </c>
    </row>
    <row r="27" spans="1:11" s="24" customFormat="1" ht="36.75" customHeight="1" x14ac:dyDescent="0.25">
      <c r="A27" s="25" t="s">
        <v>30</v>
      </c>
      <c r="B27" s="26" t="s">
        <v>90</v>
      </c>
      <c r="C27" s="32" t="s">
        <v>91</v>
      </c>
      <c r="D27" s="27" t="s">
        <v>54</v>
      </c>
      <c r="E27" s="28">
        <v>0</v>
      </c>
      <c r="F27" s="29">
        <v>960</v>
      </c>
      <c r="G27" s="29">
        <v>960</v>
      </c>
      <c r="H27" s="30">
        <f t="shared" si="1"/>
        <v>960</v>
      </c>
      <c r="I27" s="31">
        <f t="shared" si="0"/>
        <v>960</v>
      </c>
      <c r="J27" s="22" t="s">
        <v>152</v>
      </c>
      <c r="K27" s="23" t="s">
        <v>140</v>
      </c>
    </row>
    <row r="28" spans="1:11" s="47" customFormat="1" ht="150" customHeight="1" x14ac:dyDescent="0.25">
      <c r="A28" s="48" t="s">
        <v>31</v>
      </c>
      <c r="B28" s="49" t="s">
        <v>92</v>
      </c>
      <c r="C28" s="50" t="s">
        <v>95</v>
      </c>
      <c r="D28" s="51" t="s">
        <v>93</v>
      </c>
      <c r="E28" s="52">
        <v>200000</v>
      </c>
      <c r="F28" s="53">
        <v>-200000</v>
      </c>
      <c r="G28" s="53"/>
      <c r="H28" s="54">
        <f>+F28</f>
        <v>-200000</v>
      </c>
      <c r="I28" s="55">
        <f t="shared" si="0"/>
        <v>0</v>
      </c>
      <c r="J28" s="45" t="s">
        <v>153</v>
      </c>
      <c r="K28" s="46" t="s">
        <v>148</v>
      </c>
    </row>
    <row r="29" spans="1:11" s="24" customFormat="1" ht="31.5" customHeight="1" x14ac:dyDescent="0.25">
      <c r="A29" s="25" t="s">
        <v>32</v>
      </c>
      <c r="B29" s="26" t="s">
        <v>94</v>
      </c>
      <c r="C29" s="32" t="s">
        <v>96</v>
      </c>
      <c r="D29" s="27" t="s">
        <v>54</v>
      </c>
      <c r="E29" s="28">
        <v>0</v>
      </c>
      <c r="F29" s="29">
        <v>482.16</v>
      </c>
      <c r="G29" s="29">
        <v>482.16</v>
      </c>
      <c r="H29" s="30">
        <f t="shared" si="1"/>
        <v>482.16</v>
      </c>
      <c r="I29" s="31">
        <f t="shared" si="0"/>
        <v>482.16</v>
      </c>
      <c r="J29" s="33" t="s">
        <v>152</v>
      </c>
      <c r="K29" s="23" t="s">
        <v>140</v>
      </c>
    </row>
    <row r="30" spans="1:11" s="24" customFormat="1" ht="31.15" customHeight="1" x14ac:dyDescent="0.25">
      <c r="A30" s="25" t="s">
        <v>33</v>
      </c>
      <c r="B30" s="26" t="s">
        <v>97</v>
      </c>
      <c r="C30" s="32" t="s">
        <v>98</v>
      </c>
      <c r="D30" s="27" t="s">
        <v>54</v>
      </c>
      <c r="E30" s="28">
        <v>0</v>
      </c>
      <c r="F30" s="29">
        <v>1440</v>
      </c>
      <c r="G30" s="29">
        <v>1440</v>
      </c>
      <c r="H30" s="30">
        <f t="shared" si="1"/>
        <v>1440</v>
      </c>
      <c r="I30" s="31">
        <f t="shared" si="0"/>
        <v>1440</v>
      </c>
      <c r="J30" s="22" t="s">
        <v>152</v>
      </c>
      <c r="K30" s="23" t="s">
        <v>140</v>
      </c>
    </row>
    <row r="31" spans="1:11" s="24" customFormat="1" ht="37.5" customHeight="1" x14ac:dyDescent="0.25">
      <c r="A31" s="25" t="s">
        <v>34</v>
      </c>
      <c r="B31" s="26" t="s">
        <v>99</v>
      </c>
      <c r="C31" s="32" t="s">
        <v>100</v>
      </c>
      <c r="D31" s="27" t="s">
        <v>134</v>
      </c>
      <c r="E31" s="28">
        <v>507740</v>
      </c>
      <c r="F31" s="29">
        <v>-385913</v>
      </c>
      <c r="G31" s="29"/>
      <c r="H31" s="30">
        <f>+F31</f>
        <v>-385913</v>
      </c>
      <c r="I31" s="31">
        <f t="shared" si="0"/>
        <v>121827</v>
      </c>
      <c r="J31" s="22" t="s">
        <v>152</v>
      </c>
      <c r="K31" s="23" t="s">
        <v>140</v>
      </c>
    </row>
    <row r="32" spans="1:11" s="24" customFormat="1" ht="39" customHeight="1" x14ac:dyDescent="0.25">
      <c r="A32" s="25" t="s">
        <v>36</v>
      </c>
      <c r="B32" s="26" t="s">
        <v>136</v>
      </c>
      <c r="C32" s="32" t="s">
        <v>137</v>
      </c>
      <c r="D32" s="27" t="s">
        <v>138</v>
      </c>
      <c r="E32" s="28">
        <v>0</v>
      </c>
      <c r="F32" s="29">
        <v>63200</v>
      </c>
      <c r="G32" s="29">
        <v>63200</v>
      </c>
      <c r="H32" s="30">
        <f>+F32</f>
        <v>63200</v>
      </c>
      <c r="I32" s="31">
        <f t="shared" si="0"/>
        <v>63200</v>
      </c>
      <c r="J32" s="22" t="s">
        <v>152</v>
      </c>
      <c r="K32" s="23" t="s">
        <v>140</v>
      </c>
    </row>
    <row r="33" spans="1:11" s="47" customFormat="1" ht="113.25" customHeight="1" x14ac:dyDescent="0.25">
      <c r="A33" s="48" t="s">
        <v>38</v>
      </c>
      <c r="B33" s="49" t="s">
        <v>101</v>
      </c>
      <c r="C33" s="50" t="s">
        <v>102</v>
      </c>
      <c r="D33" s="56" t="s">
        <v>103</v>
      </c>
      <c r="E33" s="52">
        <v>0</v>
      </c>
      <c r="F33" s="53">
        <v>21360</v>
      </c>
      <c r="G33" s="53"/>
      <c r="H33" s="54">
        <f t="shared" si="1"/>
        <v>21360</v>
      </c>
      <c r="I33" s="55">
        <f t="shared" si="0"/>
        <v>21360</v>
      </c>
      <c r="J33" s="45" t="s">
        <v>152</v>
      </c>
      <c r="K33" s="46" t="s">
        <v>140</v>
      </c>
    </row>
    <row r="34" spans="1:11" s="47" customFormat="1" ht="180" x14ac:dyDescent="0.25">
      <c r="A34" s="57" t="s">
        <v>39</v>
      </c>
      <c r="B34" s="58" t="s">
        <v>104</v>
      </c>
      <c r="C34" s="59" t="s">
        <v>105</v>
      </c>
      <c r="D34" s="60" t="s">
        <v>106</v>
      </c>
      <c r="E34" s="52">
        <v>0</v>
      </c>
      <c r="F34" s="53">
        <v>873658</v>
      </c>
      <c r="G34" s="53"/>
      <c r="H34" s="54">
        <f t="shared" si="1"/>
        <v>873658</v>
      </c>
      <c r="I34" s="55">
        <f t="shared" si="0"/>
        <v>873658</v>
      </c>
      <c r="J34" s="45" t="s">
        <v>154</v>
      </c>
      <c r="K34" s="46" t="s">
        <v>149</v>
      </c>
    </row>
    <row r="35" spans="1:11" s="24" customFormat="1" ht="74.25" customHeight="1" x14ac:dyDescent="0.25">
      <c r="A35" s="25" t="s">
        <v>40</v>
      </c>
      <c r="B35" s="26" t="s">
        <v>107</v>
      </c>
      <c r="C35" s="32" t="s">
        <v>108</v>
      </c>
      <c r="D35" s="34" t="s">
        <v>109</v>
      </c>
      <c r="E35" s="28"/>
      <c r="F35" s="29"/>
      <c r="G35" s="29"/>
      <c r="H35" s="30"/>
      <c r="I35" s="31"/>
      <c r="J35" s="22"/>
      <c r="K35" s="23"/>
    </row>
    <row r="36" spans="1:11" s="47" customFormat="1" ht="64.5" customHeight="1" x14ac:dyDescent="0.25">
      <c r="A36" s="37"/>
      <c r="B36" s="38"/>
      <c r="C36" s="39"/>
      <c r="D36" s="61" t="s">
        <v>110</v>
      </c>
      <c r="E36" s="52">
        <v>200000</v>
      </c>
      <c r="F36" s="53">
        <v>-200000</v>
      </c>
      <c r="G36" s="53"/>
      <c r="H36" s="54">
        <f t="shared" ref="H36:H41" si="4">+F36</f>
        <v>-200000</v>
      </c>
      <c r="I36" s="55">
        <f t="shared" si="0"/>
        <v>0</v>
      </c>
      <c r="J36" s="45" t="s">
        <v>153</v>
      </c>
      <c r="K36" s="46" t="s">
        <v>142</v>
      </c>
    </row>
    <row r="37" spans="1:11" s="47" customFormat="1" ht="63" customHeight="1" x14ac:dyDescent="0.25">
      <c r="A37" s="37"/>
      <c r="B37" s="38"/>
      <c r="C37" s="39"/>
      <c r="D37" s="61" t="s">
        <v>111</v>
      </c>
      <c r="E37" s="52">
        <v>500000</v>
      </c>
      <c r="F37" s="53">
        <v>-290000</v>
      </c>
      <c r="G37" s="53">
        <v>-90000</v>
      </c>
      <c r="H37" s="54">
        <f t="shared" si="4"/>
        <v>-290000</v>
      </c>
      <c r="I37" s="55">
        <f t="shared" si="0"/>
        <v>210000</v>
      </c>
      <c r="J37" s="45" t="s">
        <v>153</v>
      </c>
      <c r="K37" s="46" t="s">
        <v>142</v>
      </c>
    </row>
    <row r="38" spans="1:11" s="47" customFormat="1" ht="60" customHeight="1" x14ac:dyDescent="0.25">
      <c r="A38" s="37"/>
      <c r="B38" s="38"/>
      <c r="C38" s="39"/>
      <c r="D38" s="61" t="s">
        <v>112</v>
      </c>
      <c r="E38" s="52">
        <v>150000</v>
      </c>
      <c r="F38" s="53">
        <v>400000</v>
      </c>
      <c r="G38" s="53"/>
      <c r="H38" s="54">
        <f t="shared" si="4"/>
        <v>400000</v>
      </c>
      <c r="I38" s="55">
        <f t="shared" si="0"/>
        <v>550000</v>
      </c>
      <c r="J38" s="45" t="s">
        <v>152</v>
      </c>
      <c r="K38" s="46" t="s">
        <v>140</v>
      </c>
    </row>
    <row r="39" spans="1:11" s="47" customFormat="1" ht="83.25" customHeight="1" x14ac:dyDescent="0.25">
      <c r="A39" s="48" t="s">
        <v>41</v>
      </c>
      <c r="B39" s="49" t="s">
        <v>113</v>
      </c>
      <c r="C39" s="50" t="s">
        <v>114</v>
      </c>
      <c r="D39" s="62" t="s">
        <v>123</v>
      </c>
      <c r="E39" s="52">
        <v>200000</v>
      </c>
      <c r="F39" s="53">
        <v>-200000</v>
      </c>
      <c r="G39" s="53"/>
      <c r="H39" s="54">
        <f t="shared" si="4"/>
        <v>-200000</v>
      </c>
      <c r="I39" s="55">
        <f t="shared" si="0"/>
        <v>0</v>
      </c>
      <c r="J39" s="45" t="s">
        <v>153</v>
      </c>
      <c r="K39" s="46" t="s">
        <v>142</v>
      </c>
    </row>
    <row r="40" spans="1:11" s="47" customFormat="1" ht="159" customHeight="1" x14ac:dyDescent="0.25">
      <c r="A40" s="48"/>
      <c r="B40" s="49"/>
      <c r="C40" s="50"/>
      <c r="D40" s="51" t="s">
        <v>121</v>
      </c>
      <c r="E40" s="52">
        <v>23120</v>
      </c>
      <c r="F40" s="53">
        <v>-23120</v>
      </c>
      <c r="G40" s="53"/>
      <c r="H40" s="54">
        <f t="shared" si="4"/>
        <v>-23120</v>
      </c>
      <c r="I40" s="55">
        <f t="shared" si="0"/>
        <v>0</v>
      </c>
      <c r="J40" s="45" t="s">
        <v>153</v>
      </c>
      <c r="K40" s="46" t="s">
        <v>147</v>
      </c>
    </row>
    <row r="41" spans="1:11" s="47" customFormat="1" ht="126.75" customHeight="1" x14ac:dyDescent="0.25">
      <c r="A41" s="48"/>
      <c r="B41" s="49"/>
      <c r="C41" s="50"/>
      <c r="D41" s="51" t="s">
        <v>122</v>
      </c>
      <c r="E41" s="52">
        <v>500000</v>
      </c>
      <c r="F41" s="53">
        <v>-300000</v>
      </c>
      <c r="G41" s="53"/>
      <c r="H41" s="54">
        <f t="shared" si="4"/>
        <v>-300000</v>
      </c>
      <c r="I41" s="55">
        <f t="shared" si="0"/>
        <v>200000</v>
      </c>
      <c r="J41" s="45" t="s">
        <v>153</v>
      </c>
      <c r="K41" s="46" t="s">
        <v>150</v>
      </c>
    </row>
    <row r="42" spans="1:11" s="24" customFormat="1" ht="49.5" customHeight="1" x14ac:dyDescent="0.25">
      <c r="A42" s="25" t="s">
        <v>124</v>
      </c>
      <c r="B42" s="26" t="s">
        <v>115</v>
      </c>
      <c r="C42" s="32" t="s">
        <v>116</v>
      </c>
      <c r="D42" s="35" t="s">
        <v>117</v>
      </c>
      <c r="E42" s="28">
        <v>0</v>
      </c>
      <c r="F42" s="29">
        <v>6600</v>
      </c>
      <c r="G42" s="29">
        <v>6600</v>
      </c>
      <c r="H42" s="30">
        <f t="shared" si="1"/>
        <v>6600</v>
      </c>
      <c r="I42" s="31">
        <f t="shared" si="0"/>
        <v>6600</v>
      </c>
      <c r="J42" s="22" t="s">
        <v>152</v>
      </c>
      <c r="K42" s="23" t="s">
        <v>140</v>
      </c>
    </row>
    <row r="43" spans="1:11" s="24" customFormat="1" ht="78" customHeight="1" x14ac:dyDescent="0.25">
      <c r="A43" s="25" t="s">
        <v>128</v>
      </c>
      <c r="B43" s="26" t="s">
        <v>118</v>
      </c>
      <c r="C43" s="32" t="s">
        <v>119</v>
      </c>
      <c r="D43" s="36" t="s">
        <v>120</v>
      </c>
      <c r="E43" s="28">
        <v>0</v>
      </c>
      <c r="F43" s="29">
        <v>0</v>
      </c>
      <c r="G43" s="29">
        <v>0</v>
      </c>
      <c r="H43" s="30">
        <f t="shared" si="1"/>
        <v>0</v>
      </c>
      <c r="I43" s="31">
        <f t="shared" si="0"/>
        <v>0</v>
      </c>
      <c r="J43" s="22" t="s">
        <v>152</v>
      </c>
      <c r="K43" s="23" t="s">
        <v>141</v>
      </c>
    </row>
    <row r="44" spans="1:11" s="47" customFormat="1" ht="135" x14ac:dyDescent="0.25">
      <c r="A44" s="48" t="s">
        <v>135</v>
      </c>
      <c r="B44" s="49" t="s">
        <v>131</v>
      </c>
      <c r="C44" s="50" t="s">
        <v>132</v>
      </c>
      <c r="D44" s="63" t="s">
        <v>144</v>
      </c>
      <c r="E44" s="52">
        <v>0</v>
      </c>
      <c r="F44" s="53">
        <v>239325</v>
      </c>
      <c r="G44" s="53">
        <v>0</v>
      </c>
      <c r="H44" s="54">
        <f t="shared" si="1"/>
        <v>239325</v>
      </c>
      <c r="I44" s="55">
        <f t="shared" si="0"/>
        <v>239325</v>
      </c>
      <c r="J44" s="45" t="s">
        <v>154</v>
      </c>
      <c r="K44" s="46" t="s">
        <v>151</v>
      </c>
    </row>
    <row r="45" spans="1:11" s="24" customFormat="1" ht="36" customHeight="1" x14ac:dyDescent="0.25">
      <c r="A45" s="25" t="s">
        <v>139</v>
      </c>
      <c r="B45" s="26" t="s">
        <v>133</v>
      </c>
      <c r="C45" s="32" t="s">
        <v>129</v>
      </c>
      <c r="D45" s="27" t="s">
        <v>130</v>
      </c>
      <c r="E45" s="28">
        <v>11999410</v>
      </c>
      <c r="F45" s="29">
        <v>581160</v>
      </c>
      <c r="G45" s="29">
        <v>0</v>
      </c>
      <c r="H45" s="30">
        <f>+F45</f>
        <v>581160</v>
      </c>
      <c r="I45" s="31">
        <f>+E45+H45</f>
        <v>12580570</v>
      </c>
      <c r="J45" s="33" t="s">
        <v>152</v>
      </c>
      <c r="K45" s="23" t="s">
        <v>140</v>
      </c>
    </row>
  </sheetData>
  <mergeCells count="2">
    <mergeCell ref="F3:G3"/>
    <mergeCell ref="J1:K1"/>
  </mergeCells>
  <phoneticPr fontId="4" type="noConversion"/>
  <pageMargins left="0.25" right="0.25"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E7D84A666B1F46916BF7F37C73823F" ma:contentTypeVersion="6" ma:contentTypeDescription="Loo uus dokument" ma:contentTypeScope="" ma:versionID="b1319bb59d97cbc9d077f1c598533760">
  <xsd:schema xmlns:xsd="http://www.w3.org/2001/XMLSchema" xmlns:xs="http://www.w3.org/2001/XMLSchema" xmlns:p="http://schemas.microsoft.com/office/2006/metadata/properties" xmlns:ns2="f92caba7-3f06-4d7e-98e8-59a974c1da53" targetNamespace="http://schemas.microsoft.com/office/2006/metadata/properties" ma:root="true" ma:fieldsID="0ebdc06bc744522c00e86db189e3d944" ns2:_="">
    <xsd:import namespace="f92caba7-3f06-4d7e-98e8-59a974c1da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caba7-3f06-4d7e-98e8-59a974c1d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64B15A-D50B-468D-94CF-3E6795C2CF1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667300C-1503-4079-906C-53D399361DA4}">
  <ds:schemaRefs>
    <ds:schemaRef ds:uri="http://schemas.microsoft.com/sharepoint/v3/contenttype/forms"/>
  </ds:schemaRefs>
</ds:datastoreItem>
</file>

<file path=customXml/itemProps3.xml><?xml version="1.0" encoding="utf-8"?>
<ds:datastoreItem xmlns:ds="http://schemas.openxmlformats.org/officeDocument/2006/customXml" ds:itemID="{8818B84D-A725-43BD-A9CD-F5D431CD0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caba7-3f06-4d7e-98e8-59a974c1d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Taotluste koond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Tiina Jaksi</dc:creator>
  <cp:lastModifiedBy>Ülle Riiner</cp:lastModifiedBy>
  <cp:lastPrinted>2022-02-14T09:31:44Z</cp:lastPrinted>
  <dcterms:created xsi:type="dcterms:W3CDTF">2019-01-16T02:52:48Z</dcterms:created>
  <dcterms:modified xsi:type="dcterms:W3CDTF">2022-02-14T09:31:48Z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0x010100FFE7D84A666B1F46916BF7F37C73823F</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