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https://viljandivaldee-my.sharepoint.com/personal/ylle_riiner_viljandivald_ee/Documents/Vallavolikogu III koosseis/Töölaud/"/>
    </mc:Choice>
  </mc:AlternateContent>
  <xr:revisionPtr revIDLastSave="52" documentId="13_ncr:1_{9FD6EB22-5B0D-42CF-81EC-46EBACB04739}" xr6:coauthVersionLast="47" xr6:coauthVersionMax="47" xr10:uidLastSave="{C035592E-3763-4D5B-9154-F4B1BD9DB2AA}"/>
  <bookViews>
    <workbookView xWindow="-120" yWindow="-120" windowWidth="29040" windowHeight="17640" xr2:uid="{00000000-000D-0000-FFFF-FFFF00000000}"/>
  </bookViews>
  <sheets>
    <sheet name="Taotluste koond" sheetId="1" r:id="rId1"/>
    <sheet name="Alaeelarvete kärped"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2" i="1" l="1"/>
  <c r="I21" i="1"/>
  <c r="I20" i="1"/>
  <c r="I8" i="1"/>
  <c r="I24" i="1"/>
  <c r="I25" i="1"/>
  <c r="I26" i="1"/>
  <c r="I27" i="1"/>
  <c r="I28" i="1"/>
  <c r="F49" i="3"/>
  <c r="H32" i="3"/>
  <c r="I32" i="3" s="1"/>
  <c r="I17" i="1"/>
  <c r="H6" i="1"/>
  <c r="I6" i="1" s="1"/>
  <c r="H16" i="1"/>
  <c r="I16" i="1" s="1"/>
  <c r="H46" i="3"/>
  <c r="I46" i="3" s="1"/>
  <c r="H47" i="3"/>
  <c r="I47" i="3" s="1"/>
  <c r="H15" i="1"/>
  <c r="I15" i="1" s="1"/>
  <c r="I23" i="1"/>
  <c r="I19" i="1"/>
  <c r="H18" i="1"/>
  <c r="I18" i="1" s="1"/>
  <c r="H45" i="3"/>
  <c r="I45" i="3" s="1"/>
  <c r="H44" i="3"/>
  <c r="I44" i="3" s="1"/>
  <c r="H43" i="3"/>
  <c r="I43" i="3" s="1"/>
  <c r="H41" i="3"/>
  <c r="I41" i="3" s="1"/>
  <c r="H42" i="3"/>
  <c r="I42" i="3" s="1"/>
  <c r="H12" i="1"/>
  <c r="I12" i="1" s="1"/>
  <c r="H35" i="3"/>
  <c r="I35" i="3" s="1"/>
  <c r="H11" i="1"/>
  <c r="I11" i="1" s="1"/>
  <c r="H5" i="1"/>
  <c r="I5" i="1" s="1"/>
  <c r="H48" i="3"/>
  <c r="I48" i="3" s="1"/>
  <c r="H40" i="3"/>
  <c r="I40" i="3" s="1"/>
  <c r="H39" i="3"/>
  <c r="I39" i="3" s="1"/>
  <c r="H38" i="3"/>
  <c r="I38" i="3" s="1"/>
  <c r="H37" i="3"/>
  <c r="I37" i="3" s="1"/>
  <c r="H36" i="3"/>
  <c r="I36" i="3" s="1"/>
  <c r="H34" i="3"/>
  <c r="I34" i="3" s="1"/>
  <c r="H33" i="3"/>
  <c r="I33" i="3" s="1"/>
  <c r="H31" i="3"/>
  <c r="I31" i="3" s="1"/>
  <c r="H30" i="3"/>
  <c r="I30" i="3" s="1"/>
  <c r="H29" i="3"/>
  <c r="I29" i="3" s="1"/>
  <c r="H28" i="3"/>
  <c r="I28" i="3" s="1"/>
  <c r="H27" i="3"/>
  <c r="I27" i="3" s="1"/>
  <c r="H26" i="3"/>
  <c r="I26" i="3" s="1"/>
  <c r="H25" i="3"/>
  <c r="I25" i="3" s="1"/>
  <c r="H24" i="3"/>
  <c r="I24" i="3" s="1"/>
  <c r="H23" i="3"/>
  <c r="I23" i="3" s="1"/>
  <c r="H22" i="3"/>
  <c r="I22" i="3" s="1"/>
  <c r="H21" i="3"/>
  <c r="I21" i="3" s="1"/>
  <c r="H20" i="3"/>
  <c r="I20" i="3" s="1"/>
  <c r="H19" i="3"/>
  <c r="I19" i="3" s="1"/>
  <c r="H18" i="3"/>
  <c r="I18" i="3" s="1"/>
  <c r="H17" i="3"/>
  <c r="I17" i="3" s="1"/>
  <c r="H16" i="3"/>
  <c r="I16" i="3" s="1"/>
  <c r="H15" i="3"/>
  <c r="I15" i="3" s="1"/>
  <c r="H14" i="3"/>
  <c r="I14" i="3" s="1"/>
  <c r="H13" i="3"/>
  <c r="I13" i="3" s="1"/>
  <c r="H12" i="3"/>
  <c r="I12" i="3" s="1"/>
  <c r="H11" i="3"/>
  <c r="I11" i="3" s="1"/>
  <c r="H10" i="3"/>
  <c r="I10" i="3" s="1"/>
  <c r="H9" i="3"/>
  <c r="I9" i="3" s="1"/>
  <c r="H8" i="3"/>
  <c r="I8" i="3" s="1"/>
  <c r="H7" i="3"/>
  <c r="I7" i="3" s="1"/>
  <c r="H6" i="3"/>
  <c r="I6" i="3" s="1"/>
  <c r="H5" i="3"/>
  <c r="I5" i="3" s="1"/>
  <c r="H7" i="1"/>
  <c r="H9" i="1" l="1"/>
  <c r="H10" i="1" l="1"/>
  <c r="H13" i="1"/>
  <c r="H14" i="1"/>
  <c r="I9" i="1"/>
  <c r="I10" i="1" l="1"/>
  <c r="I7" i="1" l="1"/>
  <c r="I13" i="1"/>
  <c r="I14" i="1"/>
</calcChain>
</file>

<file path=xl/sharedStrings.xml><?xml version="1.0" encoding="utf-8"?>
<sst xmlns="http://schemas.openxmlformats.org/spreadsheetml/2006/main" count="404" uniqueCount="182">
  <si>
    <t>Muudatusettepanekud Viljandi valla 2023. aasta eelarve II lugemiseks.</t>
  </si>
  <si>
    <t>Taotlus</t>
  </si>
  <si>
    <t>Jrk nr</t>
  </si>
  <si>
    <t>Kirja nr</t>
  </si>
  <si>
    <t>Taotluse esitaja</t>
  </si>
  <si>
    <t>Sisu</t>
  </si>
  <si>
    <t>I lugemine</t>
  </si>
  <si>
    <t>Kulu</t>
  </si>
  <si>
    <t>Tulu/   katteallikas</t>
  </si>
  <si>
    <t>Muutus võrreldes I lugemisega</t>
  </si>
  <si>
    <t>II lugemine</t>
  </si>
  <si>
    <t>Eelarve- ja majanduskomisjoni arvamus</t>
  </si>
  <si>
    <t>Vallavalitsuse arvamus</t>
  </si>
  <si>
    <t>1.</t>
  </si>
  <si>
    <t>12-1-4427</t>
  </si>
  <si>
    <t>Ulve Kannimäe/     Uusna Külamaja</t>
  </si>
  <si>
    <t>Laulu- ja tantsupeo liikumises osaleva kollektiivi toetus</t>
  </si>
  <si>
    <t>2.</t>
  </si>
  <si>
    <t>12-1-4480</t>
  </si>
  <si>
    <t>Liis Särg/Viljandi valla noortekeskus</t>
  </si>
  <si>
    <t>Pilootprojekt "Noortegarantii tugisüsteemi arendamine ja testimine"</t>
  </si>
  <si>
    <t>3.</t>
  </si>
  <si>
    <t>12-1-67</t>
  </si>
  <si>
    <t>Eero Metsvahi / Heimtali Põhikool</t>
  </si>
  <si>
    <t>4.</t>
  </si>
  <si>
    <t>12-1-86</t>
  </si>
  <si>
    <t>Krista Prinzmann / Viiratsi Kool</t>
  </si>
  <si>
    <t>5.</t>
  </si>
  <si>
    <t>12-1-105</t>
  </si>
  <si>
    <t>Karl Kirt/ Tarvastu Gümnaasium</t>
  </si>
  <si>
    <t>6.</t>
  </si>
  <si>
    <t>projekt "Tarvastu piirkonna noored keskkonna-ja terviseteadlikumaks"</t>
  </si>
  <si>
    <t>7.</t>
  </si>
  <si>
    <t>12-1-121</t>
  </si>
  <si>
    <t>Are Tints noorsootööspetsialist</t>
  </si>
  <si>
    <t>projekt "Täiendavad tegevused Ukraina sõjapõgenikest noortele"</t>
  </si>
  <si>
    <t>8.</t>
  </si>
  <si>
    <t>12-1-140</t>
  </si>
  <si>
    <t>Ille Mirka/ Saarepeedi Rahvamaja</t>
  </si>
  <si>
    <t>9.</t>
  </si>
  <si>
    <t>12-1-137</t>
  </si>
  <si>
    <t>Eve All/ Paistu Rahvamaja</t>
  </si>
  <si>
    <t>10.</t>
  </si>
  <si>
    <t>12-1-145</t>
  </si>
  <si>
    <t>Ain Keerup/Kalmetu Põhikool</t>
  </si>
  <si>
    <t>11.</t>
  </si>
  <si>
    <t>12-1-148</t>
  </si>
  <si>
    <t>Mati Adamson spordispetsialist</t>
  </si>
  <si>
    <t xml:space="preserve">Projekt "Jõusaaliseadmete soetamine Kolga-Jaani võimlasse" </t>
  </si>
  <si>
    <t>12.</t>
  </si>
  <si>
    <t>12-1-107</t>
  </si>
  <si>
    <t>Luule Vitsur/Sotsiaalosakonna juht</t>
  </si>
  <si>
    <t>Psühholoogi palgatoetus</t>
  </si>
  <si>
    <t>13.</t>
  </si>
  <si>
    <t>12-1-129</t>
  </si>
  <si>
    <t xml:space="preserve">Kaupo Kase </t>
  </si>
  <si>
    <t>Teen ettepaneku 2023. aasta eelarvesse planeerida  põhivara soetus koos põhivara soetuseks saadava toetusega järgmine tegevus: 08 Vabaaeg, Kultuur ja regioon 08 202 Rahvakultuur Viiratsi Rahvamaja siseruumide rekonstrueerimise projekt  - 35 000 eurot. Võimalik eelarve kate tuleks valla reservfondist või põhivara müügist planeeritud  ülelaekunud tulust või maksude planeeritud  ülealekumise tulust. See tegevus on olnud aastaid eelarves kirjas, aga projekti ikka ei ole. </t>
  </si>
  <si>
    <t>14.</t>
  </si>
  <si>
    <t>12-1-109</t>
  </si>
  <si>
    <t>Mait Allas/Reformierakonna fraktsiooni nimel</t>
  </si>
  <si>
    <t>15.</t>
  </si>
  <si>
    <t>12-1-108</t>
  </si>
  <si>
    <t>Valmar Haava/EKRE fraktsiooni nimel</t>
  </si>
  <si>
    <t>18.</t>
  </si>
  <si>
    <t>19.</t>
  </si>
  <si>
    <t>20.</t>
  </si>
  <si>
    <t>21.</t>
  </si>
  <si>
    <t>22.</t>
  </si>
  <si>
    <t>23.</t>
  </si>
  <si>
    <t>24.</t>
  </si>
  <si>
    <t>25.</t>
  </si>
  <si>
    <t>26.</t>
  </si>
  <si>
    <t>27.</t>
  </si>
  <si>
    <t>28.</t>
  </si>
  <si>
    <t>29.</t>
  </si>
  <si>
    <t>30.</t>
  </si>
  <si>
    <t>31.</t>
  </si>
  <si>
    <t>32.</t>
  </si>
  <si>
    <t>33.</t>
  </si>
  <si>
    <t>12-1-47</t>
  </si>
  <si>
    <t>Paistu Rahvaraamatukogu</t>
  </si>
  <si>
    <t>majanduskulude vähendamine</t>
  </si>
  <si>
    <t>12-1-50</t>
  </si>
  <si>
    <t>Ott Põder Vallavalitsus</t>
  </si>
  <si>
    <t>12-1-55</t>
  </si>
  <si>
    <t>12-1-58</t>
  </si>
  <si>
    <t>12-1-60</t>
  </si>
  <si>
    <t>Tiiu Rõõm/ Tarvastu Lasteaed</t>
  </si>
  <si>
    <t>12-1-61</t>
  </si>
  <si>
    <t>12-1-62</t>
  </si>
  <si>
    <t>Anne Schvede/Valma Infopunkt</t>
  </si>
  <si>
    <t>12-1-66</t>
  </si>
  <si>
    <t>Aili Anderson/Tarvastu Raamatukogu</t>
  </si>
  <si>
    <t>Aili Anderson/Tarvastu muuseum</t>
  </si>
  <si>
    <t>12-1-71</t>
  </si>
  <si>
    <t>Eero Metsvahi / Paistu Kool</t>
  </si>
  <si>
    <t>12-1-72</t>
  </si>
  <si>
    <t>Eero Metsvahi / Paistu Kool lasteaed</t>
  </si>
  <si>
    <t>Hasso Kukemelk / Kolga-Jaani Kool lasteaed</t>
  </si>
  <si>
    <t>Hasso Kukemelk / Kolga-Jaani Kool</t>
  </si>
  <si>
    <t>12-1-73</t>
  </si>
  <si>
    <t>Margit Aab/Paistu sotsiaalkeskus</t>
  </si>
  <si>
    <t>Margit Aab/Viiratsi Tugikodu</t>
  </si>
  <si>
    <t>16.</t>
  </si>
  <si>
    <t>12-1-77</t>
  </si>
  <si>
    <t>Urve Kass/ Kärstna Vaba Aja Keskus</t>
  </si>
  <si>
    <t>17.</t>
  </si>
  <si>
    <t>12-1-79</t>
  </si>
  <si>
    <t>Astra Jamnes/Valla lasteaed Päikesekiir</t>
  </si>
  <si>
    <t>12-1-85</t>
  </si>
  <si>
    <t>Erika Lond/Viiratsi Rahvaraamatukogu</t>
  </si>
  <si>
    <t>12-1-87</t>
  </si>
  <si>
    <t>Hasso Kukemelk/ Leie Kool</t>
  </si>
  <si>
    <t>Hasso Kukemelk/ Leie Kool lasteaed</t>
  </si>
  <si>
    <t>12-1-92</t>
  </si>
  <si>
    <t>Toomas Jüris/                Saarepeedi Kool</t>
  </si>
  <si>
    <t>12-1-95</t>
  </si>
  <si>
    <t>12-1-101</t>
  </si>
  <si>
    <t>Eha Pihlak/Vana-Võidu lasteaed</t>
  </si>
  <si>
    <t>Karl Kirt/Tarvastu Gümnaasium</t>
  </si>
  <si>
    <t>Karl Kirt/Tarvastu MKK</t>
  </si>
  <si>
    <t>Karl Kirt/Tarvastu GÜM koolitoit</t>
  </si>
  <si>
    <t>12-1-106</t>
  </si>
  <si>
    <t>Kristel Jaago/Kolga-Jaani Rahvaraamatukogu</t>
  </si>
  <si>
    <t>Luule Vitsur sotsiaalosakonna juht</t>
  </si>
  <si>
    <t>12-1-111</t>
  </si>
  <si>
    <t>12-1-114</t>
  </si>
  <si>
    <t>Eve All/Paistu Rahvamaja</t>
  </si>
  <si>
    <t>12-1-115</t>
  </si>
  <si>
    <t>Anu Saar/Holstre Kool</t>
  </si>
  <si>
    <t>Anu Saar/Holstre Kool lasteaed</t>
  </si>
  <si>
    <t>12-1-118</t>
  </si>
  <si>
    <t>Anne Põldsaar haridus- ja kultuuriosakonna juht</t>
  </si>
  <si>
    <t>34.</t>
  </si>
  <si>
    <t>12-1-120</t>
  </si>
  <si>
    <t>Evelyn Härm kultuurispetsialist</t>
  </si>
  <si>
    <t>35.</t>
  </si>
  <si>
    <t>36.</t>
  </si>
  <si>
    <t>12-1-125</t>
  </si>
  <si>
    <t>Luive Rehand/ Viiratsi lasteaed</t>
  </si>
  <si>
    <t>37.</t>
  </si>
  <si>
    <t>12-1-126</t>
  </si>
  <si>
    <t>Indrek Mällo/Mustla Rahvamaja</t>
  </si>
  <si>
    <t>38.</t>
  </si>
  <si>
    <t>12-1-127</t>
  </si>
  <si>
    <t>Anni Sikk/Viiratsi Rahvamaja</t>
  </si>
  <si>
    <t>39.</t>
  </si>
  <si>
    <t>12-1-128</t>
  </si>
  <si>
    <t>Maire Rahnel/Ramsi VAK</t>
  </si>
  <si>
    <t>40.</t>
  </si>
  <si>
    <t>12-1-138</t>
  </si>
  <si>
    <t>Margit Lippo/Ramsi lasteaed</t>
  </si>
  <si>
    <t>41.</t>
  </si>
  <si>
    <t>12-1-80</t>
  </si>
  <si>
    <t>Mati Valli haldusosakonna juht</t>
  </si>
  <si>
    <t>42.</t>
  </si>
  <si>
    <t>12-1-141</t>
  </si>
  <si>
    <t>Evelin Paistu/ehitusosakonna juht</t>
  </si>
  <si>
    <t>43.</t>
  </si>
  <si>
    <t>Arvestada muudatusettepanekuga</t>
  </si>
  <si>
    <t>Mitte arvestada muudatusettepanekuga, kuna trepi seisukord on eluohtlik ja ei võimalda turvalist liikumist lastele, lapsevanematele ja töötajatele.                               Terviseamet on ebaturvalise trepi kohta teinud pöördumise uute lasteaiaruumide kasutusloa
andmise ajal 2021 aastal. Tarbijakaitse ja Tehnilise Järelvalve amet on viinud läbi riikliku
järelevalve menetlustoimingu (paikvaatluse) ligipääsetavuse hindamiseks Viljandi valla
lasteaias „Päikesekiir“, Pärsti õppekohas 15.06.2022. Tänaseks on saadetud 
järelvalvemenetluse nr 16-11/22-07303 menetlustoimingu protokoll,millele oodatakse vastust.</t>
  </si>
  <si>
    <t>projekt "Kohalike omavalitsuste kriisivalmiduse suurendamine" 2023 aasta osa</t>
  </si>
  <si>
    <r>
      <rPr>
        <b/>
        <sz val="11"/>
        <color theme="1"/>
        <rFont val="Calibri"/>
        <family val="2"/>
        <charset val="186"/>
        <scheme val="minor"/>
      </rPr>
      <t xml:space="preserve">Muudatusettepanek 1.    </t>
    </r>
    <r>
      <rPr>
        <sz val="11"/>
        <color theme="1"/>
        <rFont val="Calibri"/>
        <family val="2"/>
        <charset val="186"/>
        <scheme val="minor"/>
      </rPr>
      <t xml:space="preserve">                                                                                                             Puhkepargid baasid realt 08103 SA Holstre Polli stardimaja projekteerimine 40 000. Võtta 2023 aasta EELARVEST välja Sihtasutusele Holstre Polli tehtav sihtfinantseering stardimaja projekteerimiseks. Ei ole esmatähtis objekt, mida tõestab ka Viljandi linna loobumine spordibaasi toetamast. Viljandi vallast kasusaajate hulk on väike, võrreldes linnast pärit külastajatega. Vabanev raha kasutada ära olulisemates kohtades</t>
    </r>
  </si>
  <si>
    <r>
      <rPr>
        <b/>
        <sz val="11"/>
        <color theme="1"/>
        <rFont val="Calibri"/>
        <family val="2"/>
        <charset val="186"/>
        <scheme val="minor"/>
      </rPr>
      <t xml:space="preserve">Muudatusettepanek 2. </t>
    </r>
    <r>
      <rPr>
        <sz val="11"/>
        <color theme="1"/>
        <rFont val="Calibri"/>
        <family val="2"/>
        <charset val="186"/>
        <scheme val="minor"/>
      </rPr>
      <t xml:space="preserve">                                                                                                                Viia lõpule kahel viimasel aastal Viljandi valla eelarves olnud, kuid täitmata Viiratsi rahvamaja ruumide remondi projekteerimine. Mitte teha täiendavat juurdeehitust.  Jätta Viiratsi raamatukogu samale kohale, mitte kolida rahvamaja pinnale. Raamatukogule ehitada juurde kaldtee. Rahvamajas anda üks ruum noorte toaks.</t>
    </r>
  </si>
  <si>
    <r>
      <rPr>
        <b/>
        <sz val="11"/>
        <color theme="1"/>
        <rFont val="Calibri"/>
        <family val="2"/>
        <charset val="186"/>
        <scheme val="minor"/>
      </rPr>
      <t>Muudatusettepanek 3</t>
    </r>
    <r>
      <rPr>
        <sz val="11"/>
        <color theme="1"/>
        <rFont val="Calibri"/>
        <family val="2"/>
        <charset val="186"/>
        <scheme val="minor"/>
      </rPr>
      <t>.                                                                                                           Lükata edasi järgnevatesse aastatesse Kärstna hooldekodule sadevete ärajuhtimine õuealalt 50 000 eurot ehitus. Probleem on ajutise iseloomuga.</t>
    </r>
  </si>
  <si>
    <r>
      <rPr>
        <b/>
        <sz val="11"/>
        <color theme="1"/>
        <rFont val="Calibri"/>
        <family val="2"/>
        <charset val="186"/>
        <scheme val="minor"/>
      </rPr>
      <t>Muudatusettepanek 4.</t>
    </r>
    <r>
      <rPr>
        <sz val="11"/>
        <color theme="1"/>
        <rFont val="Calibri"/>
        <family val="2"/>
        <charset val="186"/>
        <scheme val="minor"/>
      </rPr>
      <t xml:space="preserve">                                                                                                                         Jätta välja ja mitte rahastada Loodimõisa-Oru tee(munakivitee)rekonstrueerimist reg. nr 5700133 Loodi külas. Põhjendus: Tee asub Loodi mõisa kinnistul, valla elanikest kasusaajad puuduvad. Suurim kasusaaja on Riigikogu liige Helir-Valdor Seeder, kes omab oru kaldal suvilat. Loodi mõisa juurest algav matkarada on mõeldud jalgsi matkamiseks, kuhu pääseb Paistu poolt, Põrguoru parklast ja Loodi mõisa juurest jalgsi. On läbitavas seisukorras. Palun eelarvestrateegias kavandatud raha suunata vallateede hooldusse.</t>
    </r>
  </si>
  <si>
    <r>
      <rPr>
        <b/>
        <sz val="11"/>
        <color theme="1"/>
        <rFont val="Calibri"/>
        <family val="2"/>
        <charset val="186"/>
        <scheme val="minor"/>
      </rPr>
      <t xml:space="preserve">Muudatusettepanek 5.  </t>
    </r>
    <r>
      <rPr>
        <sz val="11"/>
        <color theme="1"/>
        <rFont val="Calibri"/>
        <family val="2"/>
        <charset val="186"/>
        <scheme val="minor"/>
      </rPr>
      <t xml:space="preserve">                                                                                                           Mitte vähendada vallateede korrashoiu rahasid, jätta vähemalt eelmise aasta tasemele. Paljud vallateed jäid sügisel hööveldamata, on kruusakatte osas halvas seisukorras ja on olulised infrastruktuuri osad, et päästeteenistused pääseksid taludeni ja inimesed tööle.</t>
    </r>
  </si>
  <si>
    <t>Arvestada ettepanekuga. Ametiasutusel koostada spordiklubidele toetuste eraldamise kord.</t>
  </si>
  <si>
    <t>Arvestada muudatusettepanekuga. Lasteaial on hetkel olemas toimiv internetiühendus, mis on piisav.</t>
  </si>
  <si>
    <t>Arvestada muudatusettepanekuga. Kärstna Hooldekodu õuele sademevee õuealalt ärajuhtimiseks leitakse vahendid valla teede remondi rahadest</t>
  </si>
  <si>
    <t>Arvestada muudatusettepanekuga. Tarvastu lasteaia ujumisbasseini projekteerimine näha ette 2024. aasta eelarves. Ehitamine on kavandatud valla eelarvestrateegias aastatel 2024-2025.</t>
  </si>
  <si>
    <t>Arvestada muudatusettepanekuga. 2023.a aastal vaadatakse üle  SA Holstre-Polli Spordikeskuse arengueesmärgid ja  selgitatakse välja vajalike investeeringute vajadus ning järjekord.</t>
  </si>
  <si>
    <t>Toetada ettepanekut Loodimõisa-Oru tee rekonstrueerimise välja jätmist 45 000 euro osas, vabanev 45 000 eurot jätta teehoiukava tarbeks reservi. Muinsuskaitseamet toetab Loodimõisa-Oru tee rekonstrueerimist 20 000 euroga ja valla osalus oleks 30 000 eurot.</t>
  </si>
  <si>
    <t xml:space="preserve">Mitte arvestada muudatusettepanekuga. 2023. aasta jooksul lepitakse kokku Kolga-Jaani bussiootekoja konseptuaalne lahendus, mis arvestaks kohalike elanike vajadustega. </t>
  </si>
  <si>
    <t>Toetada muudatusettepanekut</t>
  </si>
  <si>
    <t>Mitte toetada muudatusettepanekut ja nõustuda vallavalitsuse arvamusega</t>
  </si>
  <si>
    <t>Toetada muudatueseetpanekut ja nõustuda vallavalitsuse arvamusega</t>
  </si>
  <si>
    <r>
      <rPr>
        <b/>
        <sz val="11"/>
        <color theme="1"/>
        <rFont val="Calibri"/>
        <family val="2"/>
        <charset val="186"/>
        <scheme val="minor"/>
      </rPr>
      <t xml:space="preserve">Muudatusettepanek 1.  </t>
    </r>
    <r>
      <rPr>
        <sz val="11"/>
        <color theme="1"/>
        <rFont val="Calibri"/>
        <family val="2"/>
        <charset val="186"/>
        <scheme val="minor"/>
      </rPr>
      <t xml:space="preserve">                                                                                                  ETTEPANEK: Eemaldada eelarve realt 09 110 “Lasteaiad” investeering “Kolga-Jaani Lasteaed Naksitrallid valguskaabli paigaldamine” 15 000€. SELGITUSED: Lasteaias on piisav interneti ühendus olemas ja täiendavalt valguskaabli rajamine ei ole hetkel põhjendatud.</t>
    </r>
  </si>
  <si>
    <r>
      <rPr>
        <b/>
        <sz val="11"/>
        <color theme="1"/>
        <rFont val="Calibri"/>
        <family val="2"/>
        <charset val="186"/>
        <scheme val="minor"/>
      </rPr>
      <t xml:space="preserve">Muudatusettepanek 2.   </t>
    </r>
    <r>
      <rPr>
        <sz val="11"/>
        <color theme="1"/>
        <rFont val="Calibri"/>
        <family val="2"/>
        <charset val="186"/>
        <scheme val="minor"/>
      </rPr>
      <t xml:space="preserve">                                                                                               ETTEPANEK: Lisada eelarvesse investeering Paistu Kooli ja Saarepeedi Kooli spordiväljaku projekteerimine summas 50 000€.                                            KATTEALLIKAS: Eemaldada investeering Tarvastu lasteaia Soe maja ujumisbasseini projekteerimine summas 50 000€                                                                                           SELGITUSED: Kahe koolistaadioni projekteerimine oli planeeritud 2022. aastasse, kuid ei realiseerunud. Oluline on tegevus teostada 2023. aastal. Viljandi valla põhitegevuse kulud on suured, millest annab aimu väike põhitegevuse tulem esimesel lugemisel. Ujulaga kaasnevad tulevikus märkimisväärsed põhitegevuse kulud. Sellest lähtuvalt on hetkel asjakohane ujula rajamine pausile panna.</t>
    </r>
  </si>
  <si>
    <r>
      <rPr>
        <b/>
        <sz val="11"/>
        <color theme="1"/>
        <rFont val="Calibri"/>
        <family val="2"/>
        <charset val="186"/>
        <scheme val="minor"/>
      </rPr>
      <t xml:space="preserve">Muudatusettepanek 3. </t>
    </r>
    <r>
      <rPr>
        <sz val="11"/>
        <color theme="1"/>
        <rFont val="Calibri"/>
        <family val="2"/>
        <charset val="186"/>
        <scheme val="minor"/>
      </rPr>
      <t xml:space="preserve">                                                                                                         ETTEPANEK: Lisada eelarvesse 30 000€ Kolga- Jaani bussiootekoja rajamiseks. KATTEALLIKAS: Eemaldada eelarvest investeering Kärstna Hooldekodu õueala sademevee ärajuhtimise ehitamine summas 50 000€. Ülejääva 20 000€ võrra vähendada kohustuste võtmise eelarverida.                                                                                    SELGITUSED: 2022. aastal ei jõutud rajada Kolga-Jaani bussiootekoda. Mõistlik on see tegevus 2023. aastal teostada. Olemasolev ootekoda lammutada ja rajada uus. Sademevee ärajuhtimise rajamine ei ole piisavalt põhjendatud ning investeering ei ole ratsionaalne.</t>
    </r>
  </si>
  <si>
    <r>
      <rPr>
        <b/>
        <sz val="11"/>
        <color theme="1"/>
        <rFont val="Calibri"/>
        <family val="2"/>
        <charset val="186"/>
        <scheme val="minor"/>
      </rPr>
      <t>Muudatusettepanek 4.</t>
    </r>
    <r>
      <rPr>
        <sz val="11"/>
        <color theme="1"/>
        <rFont val="Calibri"/>
        <family val="2"/>
        <charset val="186"/>
        <scheme val="minor"/>
      </rPr>
      <t xml:space="preserve">                                                                                                           ETTEPANEK: Suurendada eelarverida 08 102 4500 “Sihtotstarbelised toetused tegevuskuludeks” 6 000€ võrra ehk 13 000 euroni.
KATTEALLIKAS: Põhitegevuse tulem.
SELGITUSED:Ettepaneku 4 osas pean vajalikuks täpsustada, et ettepaneku sisu on suurendada spordi sihtotstarbeliste toetuste rida. Täpse raha jaotamise otsustab eelarve rea eest vastutaja.</t>
    </r>
  </si>
  <si>
    <r>
      <rPr>
        <b/>
        <sz val="11"/>
        <color theme="1"/>
        <rFont val="Calibri"/>
        <family val="2"/>
        <charset val="186"/>
        <scheme val="minor"/>
      </rPr>
      <t>Muudatusettepanek 6.</t>
    </r>
    <r>
      <rPr>
        <sz val="11"/>
        <color theme="1"/>
        <rFont val="Calibri"/>
        <family val="2"/>
        <charset val="186"/>
        <scheme val="minor"/>
      </rPr>
      <t xml:space="preserve">                                                                                                                    Lükata edasi Pärsti mõisa peatrepi rekonstrueerimine (muinsuskaitse all) 59 690 eurot.Rahastada juhul, kui saadakse toetus!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</si>
</sst>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charset val="186"/>
      <scheme val="minor"/>
    </font>
    <font>
      <b/>
      <sz val="11"/>
      <color theme="1"/>
      <name val="Calibri"/>
      <family val="2"/>
      <charset val="186"/>
      <scheme val="minor"/>
    </font>
    <font>
      <b/>
      <sz val="11"/>
      <color rgb="FF0070C0"/>
      <name val="Calibri"/>
      <family val="2"/>
      <charset val="186"/>
      <scheme val="minor"/>
    </font>
    <font>
      <b/>
      <sz val="11"/>
      <color rgb="FF00B050"/>
      <name val="Calibri"/>
      <family val="2"/>
      <charset val="186"/>
      <scheme val="minor"/>
    </font>
    <font>
      <sz val="8"/>
      <name val="Calibri"/>
      <family val="2"/>
      <charset val="186"/>
      <scheme val="minor"/>
    </font>
    <font>
      <b/>
      <sz val="11"/>
      <name val="Calibri"/>
      <family val="2"/>
      <charset val="186"/>
      <scheme val="minor"/>
    </font>
    <font>
      <sz val="11"/>
      <color rgb="FF000000"/>
      <name val="Calibri"/>
      <family val="2"/>
      <charset val="186"/>
      <scheme val="minor"/>
    </font>
    <font>
      <sz val="11"/>
      <color rgb="FFFF0000"/>
      <name val="Calibri"/>
      <family val="2"/>
      <charset val="186"/>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1">
    <xf numFmtId="0" fontId="0" fillId="0" borderId="0"/>
  </cellStyleXfs>
  <cellXfs count="63">
    <xf numFmtId="0" fontId="0" fillId="0" borderId="0" xfId="0"/>
    <xf numFmtId="0" fontId="1" fillId="0" borderId="0" xfId="0" applyFont="1"/>
    <xf numFmtId="0" fontId="0" fillId="0" borderId="0" xfId="0" applyAlignment="1">
      <alignment vertical="top"/>
    </xf>
    <xf numFmtId="3" fontId="0" fillId="0" borderId="0" xfId="0" applyNumberFormat="1" applyAlignment="1">
      <alignment vertical="top" wrapText="1"/>
    </xf>
    <xf numFmtId="49" fontId="1" fillId="0" borderId="0" xfId="0" applyNumberFormat="1" applyFont="1"/>
    <xf numFmtId="49" fontId="1" fillId="2" borderId="2" xfId="0" applyNumberFormat="1" applyFont="1" applyFill="1" applyBorder="1" applyAlignment="1">
      <alignment horizontal="left" vertical="center"/>
    </xf>
    <xf numFmtId="0" fontId="1" fillId="2" borderId="2" xfId="0" applyFont="1" applyFill="1" applyBorder="1" applyAlignment="1">
      <alignment horizontal="center" vertical="center"/>
    </xf>
    <xf numFmtId="3" fontId="1" fillId="2" borderId="2" xfId="0" applyNumberFormat="1" applyFont="1" applyFill="1" applyBorder="1" applyAlignment="1">
      <alignment horizontal="center" vertical="center" wrapText="1"/>
    </xf>
    <xf numFmtId="0" fontId="1" fillId="2" borderId="2" xfId="0" applyFont="1" applyFill="1" applyBorder="1" applyAlignment="1">
      <alignment horizontal="left" vertical="center" wrapText="1"/>
    </xf>
    <xf numFmtId="4" fontId="5" fillId="0" borderId="0" xfId="0" applyNumberFormat="1" applyFont="1" applyAlignment="1">
      <alignment horizontal="center" vertical="top"/>
    </xf>
    <xf numFmtId="4" fontId="5" fillId="2" borderId="2" xfId="0" applyNumberFormat="1" applyFont="1" applyFill="1" applyBorder="1" applyAlignment="1">
      <alignment horizontal="center" vertical="center"/>
    </xf>
    <xf numFmtId="4" fontId="2" fillId="0" borderId="0" xfId="0" applyNumberFormat="1" applyFont="1" applyAlignment="1">
      <alignment horizontal="right" vertical="top"/>
    </xf>
    <xf numFmtId="4" fontId="3" fillId="0" borderId="0" xfId="0" applyNumberFormat="1" applyFont="1" applyAlignment="1">
      <alignment horizontal="right" vertical="top"/>
    </xf>
    <xf numFmtId="4" fontId="2" fillId="2" borderId="2" xfId="0" applyNumberFormat="1" applyFont="1" applyFill="1" applyBorder="1" applyAlignment="1">
      <alignment horizontal="center" vertical="center" wrapText="1"/>
    </xf>
    <xf numFmtId="4" fontId="3" fillId="2" borderId="2" xfId="0" applyNumberFormat="1" applyFont="1" applyFill="1" applyBorder="1" applyAlignment="1">
      <alignment horizontal="center" vertical="center"/>
    </xf>
    <xf numFmtId="4" fontId="5" fillId="2" borderId="2" xfId="0" applyNumberFormat="1" applyFont="1" applyFill="1" applyBorder="1" applyAlignment="1">
      <alignment horizontal="center" vertical="center" wrapText="1"/>
    </xf>
    <xf numFmtId="4" fontId="0" fillId="0" borderId="0" xfId="0" applyNumberFormat="1" applyAlignment="1">
      <alignment horizontal="center" vertical="top"/>
    </xf>
    <xf numFmtId="4" fontId="1" fillId="2" borderId="2" xfId="0" applyNumberFormat="1" applyFont="1" applyFill="1" applyBorder="1" applyAlignment="1">
      <alignment horizontal="center" vertical="center" wrapText="1"/>
    </xf>
    <xf numFmtId="3" fontId="0" fillId="0" borderId="0" xfId="0" applyNumberFormat="1" applyAlignment="1">
      <alignment horizontal="center" vertical="top" wrapText="1"/>
    </xf>
    <xf numFmtId="0" fontId="1" fillId="0" borderId="3" xfId="0" applyFont="1" applyBorder="1" applyAlignment="1">
      <alignment vertical="top"/>
    </xf>
    <xf numFmtId="49" fontId="1" fillId="0" borderId="3" xfId="0" applyNumberFormat="1" applyFont="1" applyBorder="1" applyAlignment="1">
      <alignment vertical="top"/>
    </xf>
    <xf numFmtId="0" fontId="1" fillId="0" borderId="3" xfId="0" applyFont="1" applyBorder="1" applyAlignment="1">
      <alignment vertical="top" wrapText="1"/>
    </xf>
    <xf numFmtId="4" fontId="0" fillId="0" borderId="3" xfId="0" applyNumberFormat="1" applyBorder="1" applyAlignment="1">
      <alignment horizontal="center" vertical="top"/>
    </xf>
    <xf numFmtId="4" fontId="5" fillId="0" borderId="3" xfId="0" applyNumberFormat="1" applyFont="1" applyBorder="1" applyAlignment="1">
      <alignment horizontal="center" vertical="top"/>
    </xf>
    <xf numFmtId="4" fontId="2" fillId="0" borderId="3" xfId="0" applyNumberFormat="1" applyFont="1" applyBorder="1" applyAlignment="1">
      <alignment horizontal="right" vertical="top"/>
    </xf>
    <xf numFmtId="4" fontId="3" fillId="0" borderId="3" xfId="0" applyNumberFormat="1" applyFont="1" applyBorder="1" applyAlignment="1">
      <alignment horizontal="right" vertical="top"/>
    </xf>
    <xf numFmtId="3" fontId="0" fillId="0" borderId="3" xfId="0" applyNumberFormat="1" applyBorder="1" applyAlignment="1">
      <alignment horizontal="center" vertical="top" wrapText="1"/>
    </xf>
    <xf numFmtId="0" fontId="1" fillId="0" borderId="1" xfId="0" applyFont="1" applyBorder="1" applyAlignment="1">
      <alignment vertical="top"/>
    </xf>
    <xf numFmtId="49" fontId="1" fillId="0" borderId="1" xfId="0" applyNumberFormat="1" applyFont="1" applyBorder="1" applyAlignment="1">
      <alignment vertical="top"/>
    </xf>
    <xf numFmtId="0" fontId="0" fillId="0" borderId="1" xfId="0" applyBorder="1" applyAlignment="1">
      <alignment vertical="top" wrapText="1"/>
    </xf>
    <xf numFmtId="4" fontId="0" fillId="0" borderId="1" xfId="0" applyNumberFormat="1" applyBorder="1" applyAlignment="1">
      <alignment horizontal="center" vertical="top"/>
    </xf>
    <xf numFmtId="4" fontId="5" fillId="0" borderId="1" xfId="0" applyNumberFormat="1" applyFont="1" applyBorder="1" applyAlignment="1">
      <alignment horizontal="center" vertical="top"/>
    </xf>
    <xf numFmtId="4" fontId="2" fillId="0" borderId="1" xfId="0" applyNumberFormat="1" applyFont="1" applyBorder="1" applyAlignment="1">
      <alignment horizontal="right" vertical="top"/>
    </xf>
    <xf numFmtId="4" fontId="3" fillId="0" borderId="1" xfId="0" applyNumberFormat="1" applyFont="1" applyBorder="1" applyAlignment="1">
      <alignment horizontal="right" vertical="top"/>
    </xf>
    <xf numFmtId="0" fontId="1" fillId="0" borderId="1" xfId="0" applyFont="1" applyBorder="1" applyAlignment="1">
      <alignment vertical="top" wrapText="1"/>
    </xf>
    <xf numFmtId="3" fontId="0" fillId="0" borderId="1" xfId="0" applyNumberFormat="1" applyBorder="1" applyAlignment="1">
      <alignment vertical="top" wrapText="1"/>
    </xf>
    <xf numFmtId="0" fontId="0" fillId="0" borderId="1" xfId="0" applyBorder="1" applyAlignment="1">
      <alignment horizontal="justify" vertical="top" wrapText="1"/>
    </xf>
    <xf numFmtId="49" fontId="1" fillId="0" borderId="6" xfId="0" applyNumberFormat="1" applyFont="1" applyBorder="1" applyAlignment="1">
      <alignment vertical="top"/>
    </xf>
    <xf numFmtId="0" fontId="1" fillId="0" borderId="6" xfId="0" applyFont="1" applyBorder="1" applyAlignment="1">
      <alignment vertical="top" wrapText="1"/>
    </xf>
    <xf numFmtId="0" fontId="0" fillId="0" borderId="0" xfId="0" applyAlignment="1">
      <alignment vertical="top" wrapText="1"/>
    </xf>
    <xf numFmtId="0" fontId="0" fillId="0" borderId="1" xfId="0" applyBorder="1" applyAlignment="1">
      <alignment horizontal="justify" vertical="center" wrapText="1"/>
    </xf>
    <xf numFmtId="0" fontId="0" fillId="0" borderId="1" xfId="0" applyBorder="1" applyAlignment="1">
      <alignment horizontal="left" vertical="center" wrapText="1"/>
    </xf>
    <xf numFmtId="0" fontId="6" fillId="0" borderId="1" xfId="0" applyFont="1" applyBorder="1" applyAlignment="1">
      <alignment wrapText="1"/>
    </xf>
    <xf numFmtId="0" fontId="1" fillId="0" borderId="2" xfId="0" applyFont="1" applyBorder="1" applyAlignment="1">
      <alignment horizontal="left" vertical="center" wrapText="1"/>
    </xf>
    <xf numFmtId="49" fontId="1" fillId="0" borderId="2" xfId="0" applyNumberFormat="1" applyFont="1" applyBorder="1" applyAlignment="1">
      <alignment horizontal="left" vertical="center"/>
    </xf>
    <xf numFmtId="0" fontId="1" fillId="0" borderId="2" xfId="0" applyFont="1" applyBorder="1" applyAlignment="1">
      <alignment horizontal="left" vertical="center"/>
    </xf>
    <xf numFmtId="0" fontId="1" fillId="0" borderId="2" xfId="0" applyFont="1" applyBorder="1" applyAlignment="1">
      <alignment horizontal="center" vertical="center"/>
    </xf>
    <xf numFmtId="4" fontId="1" fillId="0" borderId="2" xfId="0" applyNumberFormat="1" applyFont="1" applyBorder="1" applyAlignment="1">
      <alignment horizontal="center" vertical="center" wrapText="1"/>
    </xf>
    <xf numFmtId="4" fontId="5" fillId="0" borderId="2" xfId="0" applyNumberFormat="1" applyFont="1" applyBorder="1" applyAlignment="1">
      <alignment horizontal="center" vertical="center"/>
    </xf>
    <xf numFmtId="4" fontId="5" fillId="0" borderId="2"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4" fontId="3" fillId="0" borderId="2" xfId="0" applyNumberFormat="1" applyFont="1" applyBorder="1" applyAlignment="1">
      <alignment horizontal="center" vertical="center"/>
    </xf>
    <xf numFmtId="3" fontId="1" fillId="0" borderId="2" xfId="0" applyNumberFormat="1" applyFont="1" applyBorder="1" applyAlignment="1">
      <alignment horizontal="center" vertical="center" wrapText="1"/>
    </xf>
    <xf numFmtId="0" fontId="1" fillId="0" borderId="1" xfId="0" applyFont="1" applyBorder="1" applyAlignment="1">
      <alignment horizontal="left" vertical="top" wrapText="1"/>
    </xf>
    <xf numFmtId="0" fontId="6" fillId="0" borderId="1" xfId="0" applyFont="1" applyBorder="1" applyAlignment="1">
      <alignment vertical="top" wrapText="1"/>
    </xf>
    <xf numFmtId="4" fontId="5" fillId="3" borderId="0" xfId="0" applyNumberFormat="1" applyFont="1" applyFill="1" applyAlignment="1">
      <alignment horizontal="center" vertical="top"/>
    </xf>
    <xf numFmtId="0" fontId="0" fillId="0" borderId="1" xfId="0" applyBorder="1" applyAlignment="1">
      <alignment vertical="center" wrapText="1"/>
    </xf>
    <xf numFmtId="0" fontId="7" fillId="0" borderId="0" xfId="0" applyFont="1"/>
    <xf numFmtId="3" fontId="0" fillId="0" borderId="3" xfId="0" applyNumberFormat="1" applyBorder="1" applyAlignment="1">
      <alignment horizontal="center" vertical="center" wrapText="1"/>
    </xf>
    <xf numFmtId="3" fontId="0" fillId="0" borderId="1" xfId="0" applyNumberFormat="1" applyBorder="1" applyAlignment="1">
      <alignment horizontal="center" vertical="top" wrapText="1"/>
    </xf>
    <xf numFmtId="0" fontId="0" fillId="0" borderId="1" xfId="0" applyBorder="1" applyAlignment="1">
      <alignment horizontal="center" vertical="top" wrapText="1"/>
    </xf>
    <xf numFmtId="3" fontId="5" fillId="0" borderId="4" xfId="0" applyNumberFormat="1" applyFont="1" applyBorder="1" applyAlignment="1">
      <alignment horizontal="center" vertical="top"/>
    </xf>
    <xf numFmtId="3" fontId="5" fillId="0" borderId="5" xfId="0" applyNumberFormat="1" applyFont="1" applyBorder="1" applyAlignment="1">
      <alignment horizontal="center" vertical="top"/>
    </xf>
  </cellXfs>
  <cellStyles count="1">
    <cellStyle name="Normaallaa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L28"/>
  <sheetViews>
    <sheetView tabSelected="1" zoomScaleNormal="100" workbookViewId="0">
      <pane ySplit="4" topLeftCell="A25" activePane="bottomLeft" state="frozen"/>
      <selection pane="bottomLeft" activeCell="B20" sqref="B20"/>
    </sheetView>
  </sheetViews>
  <sheetFormatPr defaultRowHeight="15" x14ac:dyDescent="0.25"/>
  <cols>
    <col min="1" max="1" width="5.85546875" style="1" customWidth="1"/>
    <col min="2" max="2" width="11" style="4" customWidth="1"/>
    <col min="3" max="3" width="25.42578125" style="1" customWidth="1"/>
    <col min="4" max="4" width="62" style="2" customWidth="1"/>
    <col min="5" max="5" width="11.42578125" style="16" customWidth="1"/>
    <col min="6" max="6" width="12.140625" style="9" customWidth="1"/>
    <col min="7" max="7" width="12.7109375" style="9" customWidth="1"/>
    <col min="8" max="8" width="15" style="11" customWidth="1"/>
    <col min="9" max="9" width="13.28515625" style="12" customWidth="1"/>
    <col min="10" max="10" width="23.5703125" style="3" customWidth="1"/>
    <col min="11" max="11" width="36.28515625" style="18" customWidth="1"/>
    <col min="12" max="12" width="34.7109375" style="57" customWidth="1"/>
  </cols>
  <sheetData>
    <row r="2" spans="1:11" ht="15.75" thickBot="1" x14ac:dyDescent="0.3">
      <c r="A2" s="1" t="s">
        <v>0</v>
      </c>
    </row>
    <row r="3" spans="1:11" ht="15.75" thickBot="1" x14ac:dyDescent="0.3">
      <c r="F3" s="61" t="s">
        <v>1</v>
      </c>
      <c r="G3" s="62"/>
    </row>
    <row r="4" spans="1:11" ht="73.900000000000006" customHeight="1" thickBot="1" x14ac:dyDescent="0.3">
      <c r="A4" s="8" t="s">
        <v>2</v>
      </c>
      <c r="B4" s="5" t="s">
        <v>3</v>
      </c>
      <c r="C4" s="8" t="s">
        <v>4</v>
      </c>
      <c r="D4" s="6" t="s">
        <v>5</v>
      </c>
      <c r="E4" s="17" t="s">
        <v>6</v>
      </c>
      <c r="F4" s="10" t="s">
        <v>7</v>
      </c>
      <c r="G4" s="15" t="s">
        <v>8</v>
      </c>
      <c r="H4" s="13" t="s">
        <v>9</v>
      </c>
      <c r="I4" s="14" t="s">
        <v>10</v>
      </c>
      <c r="J4" s="7" t="s">
        <v>11</v>
      </c>
      <c r="K4" s="7" t="s">
        <v>12</v>
      </c>
    </row>
    <row r="5" spans="1:11" ht="30.75" customHeight="1" x14ac:dyDescent="0.25">
      <c r="A5" s="19" t="s">
        <v>13</v>
      </c>
      <c r="B5" s="20" t="s">
        <v>14</v>
      </c>
      <c r="C5" s="21" t="s">
        <v>15</v>
      </c>
      <c r="D5" s="29" t="s">
        <v>16</v>
      </c>
      <c r="E5" s="22">
        <v>0</v>
      </c>
      <c r="F5" s="23">
        <v>670</v>
      </c>
      <c r="G5" s="23">
        <v>670</v>
      </c>
      <c r="H5" s="24">
        <f>+F5-E5</f>
        <v>670</v>
      </c>
      <c r="I5" s="25">
        <f t="shared" ref="I5:I6" si="0">+E5+H5</f>
        <v>670</v>
      </c>
      <c r="J5" s="26" t="s">
        <v>174</v>
      </c>
      <c r="K5" s="26" t="s">
        <v>159</v>
      </c>
    </row>
    <row r="6" spans="1:11" ht="30.75" customHeight="1" x14ac:dyDescent="0.25">
      <c r="A6" s="19" t="s">
        <v>17</v>
      </c>
      <c r="B6" s="20" t="s">
        <v>18</v>
      </c>
      <c r="C6" s="21" t="s">
        <v>19</v>
      </c>
      <c r="D6" s="29" t="s">
        <v>20</v>
      </c>
      <c r="E6" s="22">
        <v>0</v>
      </c>
      <c r="F6" s="23">
        <v>27140</v>
      </c>
      <c r="G6" s="23">
        <v>27140</v>
      </c>
      <c r="H6" s="24">
        <f>+F6-E6</f>
        <v>27140</v>
      </c>
      <c r="I6" s="25">
        <f t="shared" si="0"/>
        <v>27140</v>
      </c>
      <c r="J6" s="26" t="s">
        <v>174</v>
      </c>
      <c r="K6" s="26" t="s">
        <v>159</v>
      </c>
    </row>
    <row r="7" spans="1:11" ht="45" x14ac:dyDescent="0.25">
      <c r="A7" s="27" t="s">
        <v>21</v>
      </c>
      <c r="B7" s="28" t="s">
        <v>22</v>
      </c>
      <c r="C7" s="53" t="s">
        <v>23</v>
      </c>
      <c r="D7" s="29" t="s">
        <v>16</v>
      </c>
      <c r="E7" s="30">
        <v>0</v>
      </c>
      <c r="F7" s="31">
        <v>540</v>
      </c>
      <c r="G7" s="31">
        <v>540</v>
      </c>
      <c r="H7" s="32">
        <f>+F7</f>
        <v>540</v>
      </c>
      <c r="I7" s="33">
        <f t="shared" ref="I7:I28" si="1">+E7+H7</f>
        <v>540</v>
      </c>
      <c r="J7" s="26" t="s">
        <v>174</v>
      </c>
      <c r="K7" s="26" t="s">
        <v>159</v>
      </c>
    </row>
    <row r="8" spans="1:11" ht="34.9" customHeight="1" x14ac:dyDescent="0.25">
      <c r="A8" s="19" t="s">
        <v>24</v>
      </c>
      <c r="B8" s="28" t="s">
        <v>153</v>
      </c>
      <c r="C8" s="53" t="s">
        <v>154</v>
      </c>
      <c r="D8" s="29" t="s">
        <v>161</v>
      </c>
      <c r="E8" s="30">
        <v>0</v>
      </c>
      <c r="F8" s="31">
        <v>17000</v>
      </c>
      <c r="G8" s="31">
        <v>17000</v>
      </c>
      <c r="H8" s="32">
        <v>17000</v>
      </c>
      <c r="I8" s="33">
        <f t="shared" si="1"/>
        <v>17000</v>
      </c>
      <c r="J8" s="26" t="s">
        <v>174</v>
      </c>
      <c r="K8" s="26" t="s">
        <v>159</v>
      </c>
    </row>
    <row r="9" spans="1:11" ht="31.5" customHeight="1" x14ac:dyDescent="0.25">
      <c r="A9" s="19" t="s">
        <v>27</v>
      </c>
      <c r="B9" s="28" t="s">
        <v>25</v>
      </c>
      <c r="C9" s="34" t="s">
        <v>26</v>
      </c>
      <c r="D9" s="29" t="s">
        <v>16</v>
      </c>
      <c r="E9" s="30">
        <v>0</v>
      </c>
      <c r="F9" s="31">
        <v>1340</v>
      </c>
      <c r="G9" s="31">
        <v>1340</v>
      </c>
      <c r="H9" s="32">
        <f t="shared" ref="H9:H18" si="2">+F9-E9</f>
        <v>1340</v>
      </c>
      <c r="I9" s="33">
        <f t="shared" si="1"/>
        <v>1340</v>
      </c>
      <c r="J9" s="26" t="s">
        <v>174</v>
      </c>
      <c r="K9" s="26" t="s">
        <v>159</v>
      </c>
    </row>
    <row r="10" spans="1:11" ht="30" customHeight="1" x14ac:dyDescent="0.25">
      <c r="A10" s="27" t="s">
        <v>30</v>
      </c>
      <c r="B10" s="28" t="s">
        <v>28</v>
      </c>
      <c r="C10" s="34" t="s">
        <v>29</v>
      </c>
      <c r="D10" s="29" t="s">
        <v>16</v>
      </c>
      <c r="E10" s="30">
        <v>0</v>
      </c>
      <c r="F10" s="31">
        <v>1980</v>
      </c>
      <c r="G10" s="31">
        <v>1980</v>
      </c>
      <c r="H10" s="32">
        <f t="shared" si="2"/>
        <v>1980</v>
      </c>
      <c r="I10" s="33">
        <f t="shared" si="1"/>
        <v>1980</v>
      </c>
      <c r="J10" s="26" t="s">
        <v>174</v>
      </c>
      <c r="K10" s="26" t="s">
        <v>159</v>
      </c>
    </row>
    <row r="11" spans="1:11" ht="30" customHeight="1" x14ac:dyDescent="0.25">
      <c r="A11" s="19" t="s">
        <v>32</v>
      </c>
      <c r="B11" s="28" t="s">
        <v>28</v>
      </c>
      <c r="C11" s="34" t="s">
        <v>29</v>
      </c>
      <c r="D11" s="29" t="s">
        <v>31</v>
      </c>
      <c r="E11" s="30">
        <v>0</v>
      </c>
      <c r="F11" s="31">
        <v>8640</v>
      </c>
      <c r="G11" s="31">
        <v>8640</v>
      </c>
      <c r="H11" s="32">
        <f t="shared" si="2"/>
        <v>8640</v>
      </c>
      <c r="I11" s="33">
        <f t="shared" si="1"/>
        <v>8640</v>
      </c>
      <c r="J11" s="26" t="s">
        <v>174</v>
      </c>
      <c r="K11" s="26" t="s">
        <v>159</v>
      </c>
    </row>
    <row r="12" spans="1:11" ht="30" customHeight="1" x14ac:dyDescent="0.25">
      <c r="A12" s="19" t="s">
        <v>36</v>
      </c>
      <c r="B12" s="28" t="s">
        <v>33</v>
      </c>
      <c r="C12" s="34" t="s">
        <v>34</v>
      </c>
      <c r="D12" s="29" t="s">
        <v>35</v>
      </c>
      <c r="E12" s="30">
        <v>0</v>
      </c>
      <c r="F12" s="31">
        <v>1980</v>
      </c>
      <c r="G12" s="31">
        <v>1980</v>
      </c>
      <c r="H12" s="32">
        <f t="shared" si="2"/>
        <v>1980</v>
      </c>
      <c r="I12" s="33">
        <f t="shared" si="1"/>
        <v>1980</v>
      </c>
      <c r="J12" s="26" t="s">
        <v>174</v>
      </c>
      <c r="K12" s="26" t="s">
        <v>159</v>
      </c>
    </row>
    <row r="13" spans="1:11" ht="30.6" customHeight="1" x14ac:dyDescent="0.25">
      <c r="A13" s="27" t="s">
        <v>39</v>
      </c>
      <c r="B13" s="28" t="s">
        <v>37</v>
      </c>
      <c r="C13" s="34" t="s">
        <v>38</v>
      </c>
      <c r="D13" s="29" t="s">
        <v>16</v>
      </c>
      <c r="E13" s="30">
        <v>0</v>
      </c>
      <c r="F13" s="31">
        <v>2010</v>
      </c>
      <c r="G13" s="31">
        <v>2010</v>
      </c>
      <c r="H13" s="32">
        <f t="shared" si="2"/>
        <v>2010</v>
      </c>
      <c r="I13" s="33">
        <f t="shared" si="1"/>
        <v>2010</v>
      </c>
      <c r="J13" s="26" t="s">
        <v>174</v>
      </c>
      <c r="K13" s="26" t="s">
        <v>159</v>
      </c>
    </row>
    <row r="14" spans="1:11" ht="30.75" customHeight="1" x14ac:dyDescent="0.25">
      <c r="A14" s="19" t="s">
        <v>42</v>
      </c>
      <c r="B14" s="28" t="s">
        <v>40</v>
      </c>
      <c r="C14" s="34" t="s">
        <v>41</v>
      </c>
      <c r="D14" s="29" t="s">
        <v>16</v>
      </c>
      <c r="E14" s="30">
        <v>0</v>
      </c>
      <c r="F14" s="31">
        <v>1340</v>
      </c>
      <c r="G14" s="31">
        <v>1340</v>
      </c>
      <c r="H14" s="32">
        <f t="shared" si="2"/>
        <v>1340</v>
      </c>
      <c r="I14" s="33">
        <f t="shared" si="1"/>
        <v>1340</v>
      </c>
      <c r="J14" s="26" t="s">
        <v>174</v>
      </c>
      <c r="K14" s="26" t="s">
        <v>159</v>
      </c>
    </row>
    <row r="15" spans="1:11" ht="30.75" customHeight="1" x14ac:dyDescent="0.25">
      <c r="A15" s="19" t="s">
        <v>45</v>
      </c>
      <c r="B15" s="28" t="s">
        <v>43</v>
      </c>
      <c r="C15" s="34" t="s">
        <v>44</v>
      </c>
      <c r="D15" s="29" t="s">
        <v>16</v>
      </c>
      <c r="E15" s="30">
        <v>0</v>
      </c>
      <c r="F15" s="31">
        <v>1340</v>
      </c>
      <c r="G15" s="31">
        <v>1340</v>
      </c>
      <c r="H15" s="32">
        <f t="shared" si="2"/>
        <v>1340</v>
      </c>
      <c r="I15" s="33">
        <f t="shared" si="1"/>
        <v>1340</v>
      </c>
      <c r="J15" s="26" t="s">
        <v>174</v>
      </c>
      <c r="K15" s="26" t="s">
        <v>159</v>
      </c>
    </row>
    <row r="16" spans="1:11" ht="30.75" customHeight="1" x14ac:dyDescent="0.25">
      <c r="A16" s="27" t="s">
        <v>49</v>
      </c>
      <c r="B16" s="28" t="s">
        <v>46</v>
      </c>
      <c r="C16" s="34" t="s">
        <v>47</v>
      </c>
      <c r="D16" s="29" t="s">
        <v>48</v>
      </c>
      <c r="E16" s="30">
        <v>0</v>
      </c>
      <c r="F16" s="31">
        <v>22360</v>
      </c>
      <c r="G16" s="31">
        <v>20120</v>
      </c>
      <c r="H16" s="32">
        <f t="shared" si="2"/>
        <v>22360</v>
      </c>
      <c r="I16" s="33">
        <f t="shared" si="1"/>
        <v>22360</v>
      </c>
      <c r="J16" s="26" t="s">
        <v>174</v>
      </c>
      <c r="K16" s="26" t="s">
        <v>159</v>
      </c>
    </row>
    <row r="17" spans="1:11" ht="30.75" customHeight="1" x14ac:dyDescent="0.25">
      <c r="A17" s="19" t="s">
        <v>53</v>
      </c>
      <c r="B17" s="28" t="s">
        <v>50</v>
      </c>
      <c r="C17" s="34" t="s">
        <v>51</v>
      </c>
      <c r="D17" s="29" t="s">
        <v>52</v>
      </c>
      <c r="E17" s="30">
        <v>0</v>
      </c>
      <c r="F17" s="31">
        <v>0</v>
      </c>
      <c r="G17" s="31">
        <v>32000</v>
      </c>
      <c r="H17" s="32">
        <v>32000</v>
      </c>
      <c r="I17" s="33">
        <f t="shared" si="1"/>
        <v>32000</v>
      </c>
      <c r="J17" s="26" t="s">
        <v>174</v>
      </c>
      <c r="K17" s="26" t="s">
        <v>159</v>
      </c>
    </row>
    <row r="18" spans="1:11" ht="128.25" customHeight="1" x14ac:dyDescent="0.25">
      <c r="A18" s="19" t="s">
        <v>57</v>
      </c>
      <c r="B18" s="28" t="s">
        <v>54</v>
      </c>
      <c r="C18" s="34" t="s">
        <v>55</v>
      </c>
      <c r="D18" s="29" t="s">
        <v>56</v>
      </c>
      <c r="E18" s="30">
        <v>0</v>
      </c>
      <c r="F18" s="31">
        <v>35000</v>
      </c>
      <c r="G18" s="31"/>
      <c r="H18" s="32">
        <f t="shared" si="2"/>
        <v>35000</v>
      </c>
      <c r="I18" s="33">
        <f t="shared" si="1"/>
        <v>35000</v>
      </c>
      <c r="J18" s="26" t="s">
        <v>174</v>
      </c>
      <c r="K18" s="26" t="s">
        <v>159</v>
      </c>
    </row>
    <row r="19" spans="1:11" ht="81" customHeight="1" x14ac:dyDescent="0.25">
      <c r="A19" s="27" t="s">
        <v>60</v>
      </c>
      <c r="B19" s="28" t="s">
        <v>58</v>
      </c>
      <c r="C19" s="34" t="s">
        <v>59</v>
      </c>
      <c r="D19" s="29" t="s">
        <v>177</v>
      </c>
      <c r="E19" s="30">
        <v>15000</v>
      </c>
      <c r="F19" s="31">
        <v>-15000</v>
      </c>
      <c r="G19" s="31"/>
      <c r="H19" s="32">
        <v>-15000</v>
      </c>
      <c r="I19" s="33">
        <f t="shared" si="1"/>
        <v>0</v>
      </c>
      <c r="J19" s="26" t="s">
        <v>174</v>
      </c>
      <c r="K19" s="26" t="s">
        <v>168</v>
      </c>
    </row>
    <row r="20" spans="1:11" ht="170.25" customHeight="1" x14ac:dyDescent="0.25">
      <c r="A20" s="27"/>
      <c r="B20" s="28"/>
      <c r="C20" s="34"/>
      <c r="D20" s="29" t="s">
        <v>178</v>
      </c>
      <c r="E20" s="30">
        <v>50000</v>
      </c>
      <c r="F20" s="31">
        <v>50000</v>
      </c>
      <c r="G20" s="31">
        <v>-50000</v>
      </c>
      <c r="H20" s="32">
        <v>0</v>
      </c>
      <c r="I20" s="33">
        <f t="shared" ref="I20:I22" si="3">+E20+H20</f>
        <v>50000</v>
      </c>
      <c r="J20" s="26" t="s">
        <v>174</v>
      </c>
      <c r="K20" s="26" t="s">
        <v>170</v>
      </c>
    </row>
    <row r="21" spans="1:11" ht="155.25" customHeight="1" x14ac:dyDescent="0.25">
      <c r="A21" s="19"/>
      <c r="B21" s="28"/>
      <c r="C21" s="34"/>
      <c r="D21" s="39" t="s">
        <v>179</v>
      </c>
      <c r="E21" s="30">
        <v>50000</v>
      </c>
      <c r="F21" s="31">
        <v>30000</v>
      </c>
      <c r="G21" s="31">
        <v>-50000</v>
      </c>
      <c r="H21" s="32">
        <v>-20000</v>
      </c>
      <c r="I21" s="33">
        <f t="shared" si="3"/>
        <v>30000</v>
      </c>
      <c r="J21" s="26" t="s">
        <v>175</v>
      </c>
      <c r="K21" s="60" t="s">
        <v>173</v>
      </c>
    </row>
    <row r="22" spans="1:11" ht="112.5" customHeight="1" x14ac:dyDescent="0.25">
      <c r="A22" s="27"/>
      <c r="B22" s="28"/>
      <c r="C22" s="34"/>
      <c r="D22" s="29" t="s">
        <v>180</v>
      </c>
      <c r="E22" s="30">
        <v>7000</v>
      </c>
      <c r="F22" s="31">
        <v>6000</v>
      </c>
      <c r="G22" s="31"/>
      <c r="H22" s="32">
        <v>6000</v>
      </c>
      <c r="I22" s="33">
        <f t="shared" si="3"/>
        <v>13000</v>
      </c>
      <c r="J22" s="26" t="s">
        <v>174</v>
      </c>
      <c r="K22" s="26" t="s">
        <v>167</v>
      </c>
    </row>
    <row r="23" spans="1:11" ht="132" customHeight="1" x14ac:dyDescent="0.25">
      <c r="A23" s="19" t="s">
        <v>103</v>
      </c>
      <c r="B23" s="28" t="s">
        <v>61</v>
      </c>
      <c r="C23" s="34" t="s">
        <v>62</v>
      </c>
      <c r="D23" s="56" t="s">
        <v>162</v>
      </c>
      <c r="E23" s="30">
        <v>40000</v>
      </c>
      <c r="F23" s="31">
        <v>-40000</v>
      </c>
      <c r="G23" s="31"/>
      <c r="H23" s="32">
        <v>-40000</v>
      </c>
      <c r="I23" s="33">
        <f t="shared" si="1"/>
        <v>0</v>
      </c>
      <c r="J23" s="26" t="s">
        <v>174</v>
      </c>
      <c r="K23" s="59" t="s">
        <v>171</v>
      </c>
    </row>
    <row r="24" spans="1:11" ht="104.25" customHeight="1" x14ac:dyDescent="0.25">
      <c r="A24" s="27"/>
      <c r="B24" s="28"/>
      <c r="C24" s="34"/>
      <c r="D24" s="29" t="s">
        <v>163</v>
      </c>
      <c r="E24" s="30">
        <v>0</v>
      </c>
      <c r="F24" s="31">
        <v>30000</v>
      </c>
      <c r="G24" s="31"/>
      <c r="H24" s="32">
        <v>30000</v>
      </c>
      <c r="I24" s="33">
        <f t="shared" si="1"/>
        <v>30000</v>
      </c>
      <c r="J24" s="26" t="s">
        <v>174</v>
      </c>
      <c r="K24" s="26" t="s">
        <v>159</v>
      </c>
    </row>
    <row r="25" spans="1:11" ht="66" customHeight="1" x14ac:dyDescent="0.25">
      <c r="A25" s="27"/>
      <c r="B25" s="28"/>
      <c r="C25" s="27"/>
      <c r="D25" s="29" t="s">
        <v>164</v>
      </c>
      <c r="E25" s="30">
        <v>50000</v>
      </c>
      <c r="F25" s="31">
        <v>-50000</v>
      </c>
      <c r="G25" s="31"/>
      <c r="H25" s="32">
        <v>-50000</v>
      </c>
      <c r="I25" s="33">
        <f t="shared" si="1"/>
        <v>0</v>
      </c>
      <c r="J25" s="26" t="s">
        <v>174</v>
      </c>
      <c r="K25" s="60" t="s">
        <v>169</v>
      </c>
    </row>
    <row r="26" spans="1:11" ht="150" customHeight="1" x14ac:dyDescent="0.25">
      <c r="A26" s="27"/>
      <c r="B26" s="28"/>
      <c r="C26" s="34"/>
      <c r="D26" s="29" t="s">
        <v>165</v>
      </c>
      <c r="E26" s="30">
        <v>75000</v>
      </c>
      <c r="F26" s="31">
        <v>-75000</v>
      </c>
      <c r="G26" s="31"/>
      <c r="H26" s="32">
        <v>-75000</v>
      </c>
      <c r="I26" s="33">
        <f t="shared" si="1"/>
        <v>0</v>
      </c>
      <c r="J26" s="26" t="s">
        <v>176</v>
      </c>
      <c r="K26" s="26" t="s">
        <v>172</v>
      </c>
    </row>
    <row r="27" spans="1:11" ht="90" x14ac:dyDescent="0.25">
      <c r="A27" s="27"/>
      <c r="B27" s="28"/>
      <c r="C27" s="27"/>
      <c r="D27" s="56" t="s">
        <v>166</v>
      </c>
      <c r="E27" s="30"/>
      <c r="F27" s="31"/>
      <c r="G27" s="31"/>
      <c r="H27" s="32"/>
      <c r="I27" s="33">
        <f t="shared" si="1"/>
        <v>0</v>
      </c>
      <c r="J27" s="26" t="s">
        <v>174</v>
      </c>
      <c r="K27" s="26" t="s">
        <v>159</v>
      </c>
    </row>
    <row r="28" spans="1:11" ht="309.75" customHeight="1" x14ac:dyDescent="0.25">
      <c r="A28" s="27"/>
      <c r="B28" s="28"/>
      <c r="C28" s="34"/>
      <c r="D28" s="29" t="s">
        <v>181</v>
      </c>
      <c r="E28" s="30">
        <v>59690</v>
      </c>
      <c r="F28" s="31">
        <v>-59690</v>
      </c>
      <c r="G28" s="31"/>
      <c r="H28" s="32">
        <v>-59690</v>
      </c>
      <c r="I28" s="33">
        <f t="shared" si="1"/>
        <v>0</v>
      </c>
      <c r="J28" s="26" t="s">
        <v>175</v>
      </c>
      <c r="K28" s="26" t="s">
        <v>160</v>
      </c>
    </row>
  </sheetData>
  <mergeCells count="1">
    <mergeCell ref="F3:G3"/>
  </mergeCells>
  <phoneticPr fontId="4" type="noConversion"/>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K49"/>
  <sheetViews>
    <sheetView zoomScale="110" zoomScaleNormal="110" workbookViewId="0">
      <selection activeCell="E49" sqref="E49"/>
    </sheetView>
  </sheetViews>
  <sheetFormatPr defaultRowHeight="15" x14ac:dyDescent="0.25"/>
  <cols>
    <col min="1" max="1" width="6.5703125" style="1" customWidth="1"/>
    <col min="2" max="2" width="14.28515625" style="4" customWidth="1"/>
    <col min="3" max="3" width="27.140625" style="1" customWidth="1"/>
    <col min="4" max="4" width="30.7109375" style="2" customWidth="1"/>
    <col min="5" max="5" width="12.5703125" style="16" customWidth="1"/>
    <col min="6" max="6" width="12.140625" style="9" customWidth="1"/>
    <col min="7" max="7" width="13.85546875" style="9" customWidth="1"/>
    <col min="8" max="8" width="16.5703125" style="11" customWidth="1"/>
    <col min="9" max="9" width="14.28515625" style="12" customWidth="1"/>
    <col min="10" max="10" width="29.7109375" style="3" customWidth="1"/>
    <col min="11" max="11" width="29.140625" style="18" customWidth="1"/>
  </cols>
  <sheetData>
    <row r="2" spans="1:11" ht="15.75" thickBot="1" x14ac:dyDescent="0.3">
      <c r="A2" s="1" t="s">
        <v>0</v>
      </c>
    </row>
    <row r="3" spans="1:11" ht="15.75" thickBot="1" x14ac:dyDescent="0.3">
      <c r="F3" s="61" t="s">
        <v>1</v>
      </c>
      <c r="G3" s="62"/>
    </row>
    <row r="4" spans="1:11" ht="45.75" thickBot="1" x14ac:dyDescent="0.3">
      <c r="A4" s="43" t="s">
        <v>2</v>
      </c>
      <c r="B4" s="44" t="s">
        <v>3</v>
      </c>
      <c r="C4" s="45" t="s">
        <v>4</v>
      </c>
      <c r="D4" s="46" t="s">
        <v>5</v>
      </c>
      <c r="E4" s="47" t="s">
        <v>6</v>
      </c>
      <c r="F4" s="48" t="s">
        <v>7</v>
      </c>
      <c r="G4" s="49" t="s">
        <v>8</v>
      </c>
      <c r="H4" s="50" t="s">
        <v>9</v>
      </c>
      <c r="I4" s="51" t="s">
        <v>10</v>
      </c>
      <c r="J4" s="52" t="s">
        <v>11</v>
      </c>
      <c r="K4" s="52" t="s">
        <v>12</v>
      </c>
    </row>
    <row r="5" spans="1:11" ht="30.75" customHeight="1" x14ac:dyDescent="0.25">
      <c r="A5" s="19" t="s">
        <v>13</v>
      </c>
      <c r="B5" s="20" t="s">
        <v>79</v>
      </c>
      <c r="C5" s="21" t="s">
        <v>80</v>
      </c>
      <c r="D5" s="29" t="s">
        <v>81</v>
      </c>
      <c r="E5" s="22">
        <v>0</v>
      </c>
      <c r="F5" s="23">
        <v>-2200</v>
      </c>
      <c r="G5" s="23">
        <v>0</v>
      </c>
      <c r="H5" s="24">
        <f>+F5-E5</f>
        <v>-2200</v>
      </c>
      <c r="I5" s="25">
        <f t="shared" ref="I5:I47" si="0">+E5+H5</f>
        <v>-2200</v>
      </c>
      <c r="J5" s="58" t="s">
        <v>174</v>
      </c>
      <c r="K5" s="26" t="s">
        <v>159</v>
      </c>
    </row>
    <row r="6" spans="1:11" ht="31.15" customHeight="1" x14ac:dyDescent="0.25">
      <c r="A6" s="27" t="s">
        <v>17</v>
      </c>
      <c r="B6" s="28" t="s">
        <v>82</v>
      </c>
      <c r="C6" s="27" t="s">
        <v>83</v>
      </c>
      <c r="D6" s="29" t="s">
        <v>81</v>
      </c>
      <c r="E6" s="30">
        <v>0</v>
      </c>
      <c r="F6" s="31">
        <v>-2400</v>
      </c>
      <c r="G6" s="31">
        <v>0</v>
      </c>
      <c r="H6" s="32">
        <f>+F6</f>
        <v>-2400</v>
      </c>
      <c r="I6" s="33">
        <f t="shared" si="0"/>
        <v>-2400</v>
      </c>
      <c r="J6" s="26" t="s">
        <v>174</v>
      </c>
      <c r="K6" s="26" t="s">
        <v>159</v>
      </c>
    </row>
    <row r="7" spans="1:11" ht="31.5" customHeight="1" x14ac:dyDescent="0.25">
      <c r="A7" s="27" t="s">
        <v>21</v>
      </c>
      <c r="B7" s="28" t="s">
        <v>84</v>
      </c>
      <c r="C7" s="34" t="s">
        <v>15</v>
      </c>
      <c r="D7" s="29" t="s">
        <v>81</v>
      </c>
      <c r="E7" s="30">
        <v>0</v>
      </c>
      <c r="F7" s="31">
        <v>-770</v>
      </c>
      <c r="G7" s="31">
        <v>0</v>
      </c>
      <c r="H7" s="32">
        <f t="shared" ref="H7:H47" si="1">+F7-E7</f>
        <v>-770</v>
      </c>
      <c r="I7" s="33">
        <f t="shared" si="0"/>
        <v>-770</v>
      </c>
      <c r="J7" s="26" t="s">
        <v>174</v>
      </c>
      <c r="K7" s="26" t="s">
        <v>159</v>
      </c>
    </row>
    <row r="8" spans="1:11" ht="30" customHeight="1" x14ac:dyDescent="0.25">
      <c r="A8" s="19" t="s">
        <v>24</v>
      </c>
      <c r="B8" s="28" t="s">
        <v>85</v>
      </c>
      <c r="C8" s="34" t="s">
        <v>38</v>
      </c>
      <c r="D8" s="29" t="s">
        <v>81</v>
      </c>
      <c r="E8" s="30">
        <v>0</v>
      </c>
      <c r="F8" s="31">
        <v>-800</v>
      </c>
      <c r="G8" s="31">
        <v>0</v>
      </c>
      <c r="H8" s="32">
        <f t="shared" si="1"/>
        <v>-800</v>
      </c>
      <c r="I8" s="33">
        <f t="shared" si="0"/>
        <v>-800</v>
      </c>
      <c r="J8" s="26" t="s">
        <v>174</v>
      </c>
      <c r="K8" s="26" t="s">
        <v>159</v>
      </c>
    </row>
    <row r="9" spans="1:11" ht="30.6" customHeight="1" x14ac:dyDescent="0.25">
      <c r="A9" s="27" t="s">
        <v>27</v>
      </c>
      <c r="B9" s="28" t="s">
        <v>86</v>
      </c>
      <c r="C9" s="34" t="s">
        <v>87</v>
      </c>
      <c r="D9" s="29" t="s">
        <v>81</v>
      </c>
      <c r="E9" s="30">
        <v>0</v>
      </c>
      <c r="F9" s="31">
        <v>-4000</v>
      </c>
      <c r="G9" s="31">
        <v>0</v>
      </c>
      <c r="H9" s="32">
        <f t="shared" si="1"/>
        <v>-4000</v>
      </c>
      <c r="I9" s="33">
        <f t="shared" si="0"/>
        <v>-4000</v>
      </c>
      <c r="J9" s="26" t="s">
        <v>174</v>
      </c>
      <c r="K9" s="26" t="s">
        <v>159</v>
      </c>
    </row>
    <row r="10" spans="1:11" ht="31.5" customHeight="1" x14ac:dyDescent="0.25">
      <c r="A10" s="27" t="s">
        <v>30</v>
      </c>
      <c r="B10" s="28" t="s">
        <v>88</v>
      </c>
      <c r="C10" s="34" t="s">
        <v>23</v>
      </c>
      <c r="D10" s="29" t="s">
        <v>81</v>
      </c>
      <c r="E10" s="30">
        <v>0</v>
      </c>
      <c r="F10" s="31">
        <v>-2370</v>
      </c>
      <c r="G10" s="31">
        <v>0</v>
      </c>
      <c r="H10" s="32">
        <f t="shared" si="1"/>
        <v>-2370</v>
      </c>
      <c r="I10" s="33">
        <f t="shared" si="0"/>
        <v>-2370</v>
      </c>
      <c r="J10" s="26" t="s">
        <v>174</v>
      </c>
      <c r="K10" s="26" t="s">
        <v>159</v>
      </c>
    </row>
    <row r="11" spans="1:11" ht="30.75" customHeight="1" x14ac:dyDescent="0.25">
      <c r="A11" s="19" t="s">
        <v>32</v>
      </c>
      <c r="B11" s="28" t="s">
        <v>89</v>
      </c>
      <c r="C11" s="34" t="s">
        <v>90</v>
      </c>
      <c r="D11" s="29" t="s">
        <v>81</v>
      </c>
      <c r="E11" s="30">
        <v>0</v>
      </c>
      <c r="F11" s="31">
        <v>-300</v>
      </c>
      <c r="G11" s="31">
        <v>0</v>
      </c>
      <c r="H11" s="32">
        <f t="shared" si="1"/>
        <v>-300</v>
      </c>
      <c r="I11" s="33">
        <f t="shared" si="0"/>
        <v>-300</v>
      </c>
      <c r="J11" s="26" t="s">
        <v>174</v>
      </c>
      <c r="K11" s="26" t="s">
        <v>159</v>
      </c>
    </row>
    <row r="12" spans="1:11" ht="32.25" customHeight="1" x14ac:dyDescent="0.25">
      <c r="A12" s="27" t="s">
        <v>36</v>
      </c>
      <c r="B12" s="28" t="s">
        <v>91</v>
      </c>
      <c r="C12" s="34" t="s">
        <v>92</v>
      </c>
      <c r="D12" s="29" t="s">
        <v>81</v>
      </c>
      <c r="E12" s="30">
        <v>0</v>
      </c>
      <c r="F12" s="31">
        <v>-1950</v>
      </c>
      <c r="G12" s="31">
        <v>0</v>
      </c>
      <c r="H12" s="32">
        <f t="shared" si="1"/>
        <v>-1950</v>
      </c>
      <c r="I12" s="33">
        <f t="shared" si="0"/>
        <v>-1950</v>
      </c>
      <c r="J12" s="26" t="s">
        <v>174</v>
      </c>
      <c r="K12" s="26" t="s">
        <v>159</v>
      </c>
    </row>
    <row r="13" spans="1:11" ht="28.9" customHeight="1" x14ac:dyDescent="0.25">
      <c r="A13" s="27" t="s">
        <v>39</v>
      </c>
      <c r="B13" s="28" t="s">
        <v>91</v>
      </c>
      <c r="C13" s="34" t="s">
        <v>93</v>
      </c>
      <c r="D13" s="29" t="s">
        <v>81</v>
      </c>
      <c r="E13" s="30">
        <v>0</v>
      </c>
      <c r="F13" s="31">
        <v>-1000</v>
      </c>
      <c r="G13" s="31">
        <v>0</v>
      </c>
      <c r="H13" s="32">
        <f t="shared" si="1"/>
        <v>-1000</v>
      </c>
      <c r="I13" s="33">
        <f t="shared" si="0"/>
        <v>-1000</v>
      </c>
      <c r="J13" s="26" t="s">
        <v>174</v>
      </c>
      <c r="K13" s="26" t="s">
        <v>159</v>
      </c>
    </row>
    <row r="14" spans="1:11" ht="29.45" customHeight="1" x14ac:dyDescent="0.25">
      <c r="A14" s="27" t="s">
        <v>42</v>
      </c>
      <c r="B14" s="28" t="s">
        <v>94</v>
      </c>
      <c r="C14" s="34" t="s">
        <v>95</v>
      </c>
      <c r="D14" s="29" t="s">
        <v>81</v>
      </c>
      <c r="E14" s="30">
        <v>0</v>
      </c>
      <c r="F14" s="31">
        <v>-1420</v>
      </c>
      <c r="G14" s="31">
        <v>0</v>
      </c>
      <c r="H14" s="32">
        <f>+F14</f>
        <v>-1420</v>
      </c>
      <c r="I14" s="33">
        <f t="shared" si="0"/>
        <v>-1420</v>
      </c>
      <c r="J14" s="26" t="s">
        <v>174</v>
      </c>
      <c r="K14" s="26" t="s">
        <v>159</v>
      </c>
    </row>
    <row r="15" spans="1:11" ht="33.75" customHeight="1" x14ac:dyDescent="0.25">
      <c r="A15" s="27" t="s">
        <v>45</v>
      </c>
      <c r="B15" s="28" t="s">
        <v>96</v>
      </c>
      <c r="C15" s="34" t="s">
        <v>97</v>
      </c>
      <c r="D15" s="29" t="s">
        <v>81</v>
      </c>
      <c r="E15" s="30">
        <v>0</v>
      </c>
      <c r="F15" s="31">
        <v>-850</v>
      </c>
      <c r="G15" s="31">
        <v>0</v>
      </c>
      <c r="H15" s="32">
        <f t="shared" si="1"/>
        <v>-850</v>
      </c>
      <c r="I15" s="33">
        <f t="shared" si="0"/>
        <v>-850</v>
      </c>
      <c r="J15" s="26" t="s">
        <v>174</v>
      </c>
      <c r="K15" s="26" t="s">
        <v>159</v>
      </c>
    </row>
    <row r="16" spans="1:11" ht="33.75" customHeight="1" x14ac:dyDescent="0.25">
      <c r="A16" s="27" t="s">
        <v>49</v>
      </c>
      <c r="B16" s="28" t="s">
        <v>96</v>
      </c>
      <c r="C16" s="34" t="s">
        <v>98</v>
      </c>
      <c r="D16" s="29" t="s">
        <v>81</v>
      </c>
      <c r="E16" s="30">
        <v>0</v>
      </c>
      <c r="F16" s="31">
        <v>-1150</v>
      </c>
      <c r="G16" s="31">
        <v>0</v>
      </c>
      <c r="H16" s="32">
        <f t="shared" si="1"/>
        <v>-1150</v>
      </c>
      <c r="I16" s="33">
        <f t="shared" si="0"/>
        <v>-1150</v>
      </c>
      <c r="J16" s="26" t="s">
        <v>174</v>
      </c>
      <c r="K16" s="26" t="s">
        <v>159</v>
      </c>
    </row>
    <row r="17" spans="1:11" ht="30" x14ac:dyDescent="0.25">
      <c r="A17" s="27" t="s">
        <v>53</v>
      </c>
      <c r="B17" s="28" t="s">
        <v>96</v>
      </c>
      <c r="C17" s="34" t="s">
        <v>99</v>
      </c>
      <c r="D17" s="29" t="s">
        <v>81</v>
      </c>
      <c r="E17" s="30">
        <v>0</v>
      </c>
      <c r="F17" s="31">
        <v>-1780</v>
      </c>
      <c r="G17" s="31">
        <v>0</v>
      </c>
      <c r="H17" s="32">
        <f t="shared" si="1"/>
        <v>-1780</v>
      </c>
      <c r="I17" s="33">
        <f t="shared" si="0"/>
        <v>-1780</v>
      </c>
      <c r="J17" s="26" t="s">
        <v>174</v>
      </c>
      <c r="K17" s="26" t="s">
        <v>159</v>
      </c>
    </row>
    <row r="18" spans="1:11" ht="30" x14ac:dyDescent="0.25">
      <c r="A18" s="27" t="s">
        <v>57</v>
      </c>
      <c r="B18" s="28" t="s">
        <v>100</v>
      </c>
      <c r="C18" s="34" t="s">
        <v>101</v>
      </c>
      <c r="D18" s="29" t="s">
        <v>81</v>
      </c>
      <c r="E18" s="30">
        <v>0</v>
      </c>
      <c r="F18" s="31">
        <v>-770</v>
      </c>
      <c r="G18" s="31">
        <v>0</v>
      </c>
      <c r="H18" s="32">
        <f t="shared" si="1"/>
        <v>-770</v>
      </c>
      <c r="I18" s="33">
        <f t="shared" si="0"/>
        <v>-770</v>
      </c>
      <c r="J18" s="26" t="s">
        <v>174</v>
      </c>
      <c r="K18" s="26" t="s">
        <v>159</v>
      </c>
    </row>
    <row r="19" spans="1:11" ht="30" x14ac:dyDescent="0.25">
      <c r="A19" s="27" t="s">
        <v>60</v>
      </c>
      <c r="B19" s="28" t="s">
        <v>100</v>
      </c>
      <c r="C19" s="34" t="s">
        <v>102</v>
      </c>
      <c r="D19" s="29" t="s">
        <v>81</v>
      </c>
      <c r="E19" s="30">
        <v>0</v>
      </c>
      <c r="F19" s="31">
        <v>-390</v>
      </c>
      <c r="G19" s="31">
        <v>0</v>
      </c>
      <c r="H19" s="32">
        <f t="shared" si="1"/>
        <v>-390</v>
      </c>
      <c r="I19" s="33">
        <f t="shared" si="0"/>
        <v>-390</v>
      </c>
      <c r="J19" s="26" t="s">
        <v>174</v>
      </c>
      <c r="K19" s="26" t="s">
        <v>159</v>
      </c>
    </row>
    <row r="20" spans="1:11" ht="33.75" customHeight="1" x14ac:dyDescent="0.25">
      <c r="A20" s="27" t="s">
        <v>103</v>
      </c>
      <c r="B20" s="28" t="s">
        <v>104</v>
      </c>
      <c r="C20" s="34" t="s">
        <v>105</v>
      </c>
      <c r="D20" s="29" t="s">
        <v>81</v>
      </c>
      <c r="E20" s="30">
        <v>0</v>
      </c>
      <c r="F20" s="31">
        <v>-330</v>
      </c>
      <c r="G20" s="31">
        <v>0</v>
      </c>
      <c r="H20" s="32">
        <f t="shared" si="1"/>
        <v>-330</v>
      </c>
      <c r="I20" s="33">
        <f t="shared" si="0"/>
        <v>-330</v>
      </c>
      <c r="J20" s="26" t="s">
        <v>174</v>
      </c>
      <c r="K20" s="26" t="s">
        <v>159</v>
      </c>
    </row>
    <row r="21" spans="1:11" ht="33" customHeight="1" x14ac:dyDescent="0.25">
      <c r="A21" s="27" t="s">
        <v>106</v>
      </c>
      <c r="B21" s="28" t="s">
        <v>107</v>
      </c>
      <c r="C21" s="34" t="s">
        <v>108</v>
      </c>
      <c r="D21" s="29" t="s">
        <v>81</v>
      </c>
      <c r="E21" s="30">
        <v>0</v>
      </c>
      <c r="F21" s="31">
        <v>-6220</v>
      </c>
      <c r="G21" s="31">
        <v>0</v>
      </c>
      <c r="H21" s="32">
        <f t="shared" si="1"/>
        <v>-6220</v>
      </c>
      <c r="I21" s="33">
        <f t="shared" si="0"/>
        <v>-6220</v>
      </c>
      <c r="J21" s="26" t="s">
        <v>174</v>
      </c>
      <c r="K21" s="26" t="s">
        <v>159</v>
      </c>
    </row>
    <row r="22" spans="1:11" ht="30" customHeight="1" x14ac:dyDescent="0.25">
      <c r="A22" s="27" t="s">
        <v>63</v>
      </c>
      <c r="B22" s="28" t="s">
        <v>109</v>
      </c>
      <c r="C22" s="34" t="s">
        <v>110</v>
      </c>
      <c r="D22" s="29" t="s">
        <v>81</v>
      </c>
      <c r="E22" s="30">
        <v>0</v>
      </c>
      <c r="F22" s="31">
        <v>-1450</v>
      </c>
      <c r="G22" s="31">
        <v>0</v>
      </c>
      <c r="H22" s="32">
        <f t="shared" si="1"/>
        <v>-1450</v>
      </c>
      <c r="I22" s="33">
        <f t="shared" si="0"/>
        <v>-1450</v>
      </c>
      <c r="J22" s="26" t="s">
        <v>174</v>
      </c>
      <c r="K22" s="26" t="s">
        <v>159</v>
      </c>
    </row>
    <row r="23" spans="1:11" ht="30" customHeight="1" x14ac:dyDescent="0.25">
      <c r="A23" s="27" t="s">
        <v>64</v>
      </c>
      <c r="B23" s="28" t="s">
        <v>111</v>
      </c>
      <c r="C23" s="34" t="s">
        <v>112</v>
      </c>
      <c r="D23" s="29" t="s">
        <v>81</v>
      </c>
      <c r="E23" s="30">
        <v>0</v>
      </c>
      <c r="F23" s="31">
        <v>-940</v>
      </c>
      <c r="G23" s="31">
        <v>0</v>
      </c>
      <c r="H23" s="32">
        <f t="shared" si="1"/>
        <v>-940</v>
      </c>
      <c r="I23" s="33">
        <f t="shared" si="0"/>
        <v>-940</v>
      </c>
      <c r="J23" s="26" t="s">
        <v>174</v>
      </c>
      <c r="K23" s="26" t="s">
        <v>159</v>
      </c>
    </row>
    <row r="24" spans="1:11" ht="31.5" customHeight="1" x14ac:dyDescent="0.25">
      <c r="A24" s="27" t="s">
        <v>65</v>
      </c>
      <c r="B24" s="28" t="s">
        <v>111</v>
      </c>
      <c r="C24" s="34" t="s">
        <v>113</v>
      </c>
      <c r="D24" s="29" t="s">
        <v>81</v>
      </c>
      <c r="E24" s="30">
        <v>0</v>
      </c>
      <c r="F24" s="31">
        <v>-360</v>
      </c>
      <c r="G24" s="31">
        <v>0</v>
      </c>
      <c r="H24" s="32">
        <f t="shared" si="1"/>
        <v>-360</v>
      </c>
      <c r="I24" s="33">
        <f t="shared" si="0"/>
        <v>-360</v>
      </c>
      <c r="J24" s="26" t="s">
        <v>174</v>
      </c>
      <c r="K24" s="26" t="s">
        <v>159</v>
      </c>
    </row>
    <row r="25" spans="1:11" ht="34.5" customHeight="1" x14ac:dyDescent="0.25">
      <c r="A25" s="27" t="s">
        <v>66</v>
      </c>
      <c r="B25" s="28" t="s">
        <v>114</v>
      </c>
      <c r="C25" s="34" t="s">
        <v>115</v>
      </c>
      <c r="D25" s="29" t="s">
        <v>81</v>
      </c>
      <c r="E25" s="30">
        <v>0</v>
      </c>
      <c r="F25" s="31">
        <v>-4500</v>
      </c>
      <c r="G25" s="31">
        <v>0</v>
      </c>
      <c r="H25" s="32">
        <f t="shared" si="1"/>
        <v>-4500</v>
      </c>
      <c r="I25" s="33">
        <f t="shared" si="0"/>
        <v>-4500</v>
      </c>
      <c r="J25" s="26" t="s">
        <v>174</v>
      </c>
      <c r="K25" s="26" t="s">
        <v>159</v>
      </c>
    </row>
    <row r="26" spans="1:11" ht="36.75" customHeight="1" x14ac:dyDescent="0.25">
      <c r="A26" s="27" t="s">
        <v>67</v>
      </c>
      <c r="B26" s="28" t="s">
        <v>116</v>
      </c>
      <c r="C26" s="34" t="s">
        <v>26</v>
      </c>
      <c r="D26" s="29" t="s">
        <v>81</v>
      </c>
      <c r="E26" s="30">
        <v>0</v>
      </c>
      <c r="F26" s="31">
        <v>-1500</v>
      </c>
      <c r="G26" s="31">
        <v>0</v>
      </c>
      <c r="H26" s="32">
        <f t="shared" si="1"/>
        <v>-1500</v>
      </c>
      <c r="I26" s="33">
        <f t="shared" si="0"/>
        <v>-1500</v>
      </c>
      <c r="J26" s="26" t="s">
        <v>174</v>
      </c>
      <c r="K26" s="26" t="s">
        <v>159</v>
      </c>
    </row>
    <row r="27" spans="1:11" ht="30" customHeight="1" x14ac:dyDescent="0.25">
      <c r="A27" s="27" t="s">
        <v>68</v>
      </c>
      <c r="B27" s="28" t="s">
        <v>117</v>
      </c>
      <c r="C27" s="34" t="s">
        <v>118</v>
      </c>
      <c r="D27" s="29" t="s">
        <v>81</v>
      </c>
      <c r="E27" s="30">
        <v>0</v>
      </c>
      <c r="F27" s="31">
        <v>-330</v>
      </c>
      <c r="G27" s="31">
        <v>0</v>
      </c>
      <c r="H27" s="32">
        <f>+F27</f>
        <v>-330</v>
      </c>
      <c r="I27" s="33">
        <f t="shared" si="0"/>
        <v>-330</v>
      </c>
      <c r="J27" s="26" t="s">
        <v>174</v>
      </c>
      <c r="K27" s="26" t="s">
        <v>159</v>
      </c>
    </row>
    <row r="28" spans="1:11" ht="31.5" customHeight="1" x14ac:dyDescent="0.25">
      <c r="A28" s="27" t="s">
        <v>69</v>
      </c>
      <c r="B28" s="28" t="s">
        <v>28</v>
      </c>
      <c r="C28" s="34" t="s">
        <v>119</v>
      </c>
      <c r="D28" s="29" t="s">
        <v>81</v>
      </c>
      <c r="E28" s="30">
        <v>0</v>
      </c>
      <c r="F28" s="31">
        <v>-8200</v>
      </c>
      <c r="G28" s="31">
        <v>0</v>
      </c>
      <c r="H28" s="32">
        <f t="shared" si="1"/>
        <v>-8200</v>
      </c>
      <c r="I28" s="33">
        <f t="shared" si="0"/>
        <v>-8200</v>
      </c>
      <c r="J28" s="59" t="s">
        <v>174</v>
      </c>
      <c r="K28" s="26" t="s">
        <v>159</v>
      </c>
    </row>
    <row r="29" spans="1:11" ht="31.15" customHeight="1" x14ac:dyDescent="0.25">
      <c r="A29" s="27" t="s">
        <v>70</v>
      </c>
      <c r="B29" s="28" t="s">
        <v>28</v>
      </c>
      <c r="C29" s="34" t="s">
        <v>120</v>
      </c>
      <c r="D29" s="29" t="s">
        <v>81</v>
      </c>
      <c r="E29" s="30">
        <v>0</v>
      </c>
      <c r="F29" s="31">
        <v>-1920</v>
      </c>
      <c r="G29" s="31">
        <v>0</v>
      </c>
      <c r="H29" s="32">
        <f t="shared" si="1"/>
        <v>-1920</v>
      </c>
      <c r="I29" s="33">
        <f t="shared" si="0"/>
        <v>-1920</v>
      </c>
      <c r="J29" s="26" t="s">
        <v>174</v>
      </c>
      <c r="K29" s="26" t="s">
        <v>159</v>
      </c>
    </row>
    <row r="30" spans="1:11" ht="30" customHeight="1" x14ac:dyDescent="0.25">
      <c r="A30" s="27" t="s">
        <v>71</v>
      </c>
      <c r="B30" s="28" t="s">
        <v>28</v>
      </c>
      <c r="C30" s="34" t="s">
        <v>121</v>
      </c>
      <c r="D30" s="29" t="s">
        <v>81</v>
      </c>
      <c r="E30" s="30">
        <v>0</v>
      </c>
      <c r="F30" s="31">
        <v>-800</v>
      </c>
      <c r="G30" s="31">
        <v>0</v>
      </c>
      <c r="H30" s="32">
        <f>+F30</f>
        <v>-800</v>
      </c>
      <c r="I30" s="33">
        <f t="shared" si="0"/>
        <v>-800</v>
      </c>
      <c r="J30" s="26" t="s">
        <v>174</v>
      </c>
      <c r="K30" s="26" t="s">
        <v>159</v>
      </c>
    </row>
    <row r="31" spans="1:11" ht="30" customHeight="1" x14ac:dyDescent="0.25">
      <c r="A31" s="27" t="s">
        <v>72</v>
      </c>
      <c r="B31" s="28" t="s">
        <v>122</v>
      </c>
      <c r="C31" s="34" t="s">
        <v>123</v>
      </c>
      <c r="D31" s="29" t="s">
        <v>81</v>
      </c>
      <c r="E31" s="30">
        <v>0</v>
      </c>
      <c r="F31" s="31">
        <v>-900</v>
      </c>
      <c r="G31" s="31">
        <v>0</v>
      </c>
      <c r="H31" s="32">
        <f>+F31</f>
        <v>-900</v>
      </c>
      <c r="I31" s="33">
        <f t="shared" si="0"/>
        <v>-900</v>
      </c>
      <c r="J31" s="26" t="s">
        <v>174</v>
      </c>
      <c r="K31" s="26" t="s">
        <v>159</v>
      </c>
    </row>
    <row r="32" spans="1:11" ht="30" customHeight="1" x14ac:dyDescent="0.25">
      <c r="A32" s="27" t="s">
        <v>73</v>
      </c>
      <c r="B32" s="28" t="s">
        <v>50</v>
      </c>
      <c r="C32" s="34" t="s">
        <v>124</v>
      </c>
      <c r="D32" s="29" t="s">
        <v>81</v>
      </c>
      <c r="E32" s="30">
        <v>0</v>
      </c>
      <c r="F32" s="31">
        <v>-3350</v>
      </c>
      <c r="G32" s="31">
        <v>0</v>
      </c>
      <c r="H32" s="32">
        <f>+F32</f>
        <v>-3350</v>
      </c>
      <c r="I32" s="33">
        <f t="shared" si="0"/>
        <v>-3350</v>
      </c>
      <c r="J32" s="26" t="s">
        <v>174</v>
      </c>
      <c r="K32" s="26" t="s">
        <v>159</v>
      </c>
    </row>
    <row r="33" spans="1:11" ht="31.5" customHeight="1" x14ac:dyDescent="0.25">
      <c r="A33" s="27" t="s">
        <v>74</v>
      </c>
      <c r="B33" s="28" t="s">
        <v>125</v>
      </c>
      <c r="C33" s="34" t="s">
        <v>47</v>
      </c>
      <c r="D33" s="36" t="s">
        <v>81</v>
      </c>
      <c r="E33" s="30">
        <v>500</v>
      </c>
      <c r="F33" s="31">
        <v>-800</v>
      </c>
      <c r="G33" s="31">
        <v>0</v>
      </c>
      <c r="H33" s="32">
        <f t="shared" si="1"/>
        <v>-1300</v>
      </c>
      <c r="I33" s="33">
        <f t="shared" si="0"/>
        <v>-800</v>
      </c>
      <c r="J33" s="26" t="s">
        <v>174</v>
      </c>
      <c r="K33" s="26" t="s">
        <v>159</v>
      </c>
    </row>
    <row r="34" spans="1:11" ht="34.15" customHeight="1" x14ac:dyDescent="0.25">
      <c r="A34" s="27" t="s">
        <v>75</v>
      </c>
      <c r="B34" s="37" t="s">
        <v>126</v>
      </c>
      <c r="C34" s="38" t="s">
        <v>127</v>
      </c>
      <c r="D34" s="39" t="s">
        <v>81</v>
      </c>
      <c r="E34" s="30">
        <v>0</v>
      </c>
      <c r="F34" s="31">
        <v>-2480</v>
      </c>
      <c r="G34" s="31">
        <v>0</v>
      </c>
      <c r="H34" s="32">
        <f t="shared" si="1"/>
        <v>-2480</v>
      </c>
      <c r="I34" s="33">
        <f t="shared" si="0"/>
        <v>-2480</v>
      </c>
      <c r="J34" s="26" t="s">
        <v>174</v>
      </c>
      <c r="K34" s="26" t="s">
        <v>159</v>
      </c>
    </row>
    <row r="35" spans="1:11" ht="38.25" customHeight="1" x14ac:dyDescent="0.25">
      <c r="A35" s="27" t="s">
        <v>76</v>
      </c>
      <c r="B35" s="28" t="s">
        <v>128</v>
      </c>
      <c r="C35" s="34" t="s">
        <v>129</v>
      </c>
      <c r="D35" s="40" t="s">
        <v>81</v>
      </c>
      <c r="E35" s="30">
        <v>0</v>
      </c>
      <c r="F35" s="31">
        <v>-1140</v>
      </c>
      <c r="G35" s="31">
        <v>0</v>
      </c>
      <c r="H35" s="32">
        <f t="shared" si="1"/>
        <v>-1140</v>
      </c>
      <c r="I35" s="33">
        <f t="shared" si="0"/>
        <v>-1140</v>
      </c>
      <c r="J35" s="26" t="s">
        <v>174</v>
      </c>
      <c r="K35" s="26" t="s">
        <v>159</v>
      </c>
    </row>
    <row r="36" spans="1:11" ht="38.25" customHeight="1" x14ac:dyDescent="0.25">
      <c r="A36" s="27" t="s">
        <v>77</v>
      </c>
      <c r="B36" s="28" t="s">
        <v>128</v>
      </c>
      <c r="C36" s="34" t="s">
        <v>130</v>
      </c>
      <c r="D36" s="40" t="s">
        <v>81</v>
      </c>
      <c r="E36" s="30">
        <v>0</v>
      </c>
      <c r="F36" s="31">
        <v>-890</v>
      </c>
      <c r="G36" s="31">
        <v>0</v>
      </c>
      <c r="H36" s="32">
        <f t="shared" ref="H36:H38" si="2">+F36</f>
        <v>-890</v>
      </c>
      <c r="I36" s="33">
        <f t="shared" si="0"/>
        <v>-890</v>
      </c>
      <c r="J36" s="26" t="s">
        <v>174</v>
      </c>
      <c r="K36" s="26" t="s">
        <v>159</v>
      </c>
    </row>
    <row r="37" spans="1:11" ht="31.5" customHeight="1" x14ac:dyDescent="0.25">
      <c r="A37" s="27" t="s">
        <v>78</v>
      </c>
      <c r="B37" s="28" t="s">
        <v>131</v>
      </c>
      <c r="C37" s="34" t="s">
        <v>132</v>
      </c>
      <c r="D37" s="29" t="s">
        <v>81</v>
      </c>
      <c r="E37" s="30">
        <v>0</v>
      </c>
      <c r="F37" s="31">
        <v>-3000</v>
      </c>
      <c r="G37" s="31">
        <v>0</v>
      </c>
      <c r="H37" s="32">
        <f t="shared" si="2"/>
        <v>-3000</v>
      </c>
      <c r="I37" s="33">
        <f t="shared" si="0"/>
        <v>-3000</v>
      </c>
      <c r="J37" s="26" t="s">
        <v>174</v>
      </c>
      <c r="K37" s="26" t="s">
        <v>159</v>
      </c>
    </row>
    <row r="38" spans="1:11" ht="33" customHeight="1" x14ac:dyDescent="0.25">
      <c r="A38" s="27" t="s">
        <v>133</v>
      </c>
      <c r="B38" s="28" t="s">
        <v>134</v>
      </c>
      <c r="C38" s="34" t="s">
        <v>135</v>
      </c>
      <c r="D38" s="29" t="s">
        <v>81</v>
      </c>
      <c r="E38" s="30">
        <v>0</v>
      </c>
      <c r="F38" s="31">
        <v>-2600</v>
      </c>
      <c r="G38" s="31">
        <v>0</v>
      </c>
      <c r="H38" s="32">
        <f t="shared" si="2"/>
        <v>-2600</v>
      </c>
      <c r="I38" s="33">
        <f t="shared" si="0"/>
        <v>-2600</v>
      </c>
      <c r="J38" s="26" t="s">
        <v>174</v>
      </c>
      <c r="K38" s="26" t="s">
        <v>159</v>
      </c>
    </row>
    <row r="39" spans="1:11" ht="29.25" customHeight="1" x14ac:dyDescent="0.25">
      <c r="A39" s="27" t="s">
        <v>136</v>
      </c>
      <c r="B39" s="28" t="s">
        <v>33</v>
      </c>
      <c r="C39" s="34" t="s">
        <v>34</v>
      </c>
      <c r="D39" s="41" t="s">
        <v>81</v>
      </c>
      <c r="E39" s="30">
        <v>0</v>
      </c>
      <c r="F39" s="31">
        <v>-330</v>
      </c>
      <c r="G39" s="31">
        <v>0</v>
      </c>
      <c r="H39" s="32">
        <f t="shared" si="1"/>
        <v>-330</v>
      </c>
      <c r="I39" s="33">
        <f t="shared" si="0"/>
        <v>-330</v>
      </c>
      <c r="J39" s="26" t="s">
        <v>174</v>
      </c>
      <c r="K39" s="26" t="s">
        <v>159</v>
      </c>
    </row>
    <row r="40" spans="1:11" ht="28.5" customHeight="1" x14ac:dyDescent="0.25">
      <c r="A40" s="27" t="s">
        <v>137</v>
      </c>
      <c r="B40" s="28" t="s">
        <v>138</v>
      </c>
      <c r="C40" s="34" t="s">
        <v>139</v>
      </c>
      <c r="D40" s="42" t="s">
        <v>81</v>
      </c>
      <c r="E40" s="30">
        <v>0</v>
      </c>
      <c r="F40" s="31">
        <v>-3100</v>
      </c>
      <c r="G40" s="31">
        <v>0</v>
      </c>
      <c r="H40" s="32">
        <f t="shared" si="1"/>
        <v>-3100</v>
      </c>
      <c r="I40" s="33">
        <f t="shared" si="0"/>
        <v>-3100</v>
      </c>
      <c r="J40" s="26" t="s">
        <v>174</v>
      </c>
      <c r="K40" s="26" t="s">
        <v>159</v>
      </c>
    </row>
    <row r="41" spans="1:11" ht="28.5" customHeight="1" x14ac:dyDescent="0.25">
      <c r="A41" s="27" t="s">
        <v>140</v>
      </c>
      <c r="B41" s="28" t="s">
        <v>141</v>
      </c>
      <c r="C41" s="34" t="s">
        <v>142</v>
      </c>
      <c r="D41" s="42" t="s">
        <v>81</v>
      </c>
      <c r="E41" s="30">
        <v>0</v>
      </c>
      <c r="F41" s="31">
        <v>-660</v>
      </c>
      <c r="G41" s="31">
        <v>0</v>
      </c>
      <c r="H41" s="32">
        <f t="shared" si="1"/>
        <v>-660</v>
      </c>
      <c r="I41" s="33">
        <f t="shared" si="0"/>
        <v>-660</v>
      </c>
      <c r="J41" s="26" t="s">
        <v>174</v>
      </c>
      <c r="K41" s="26" t="s">
        <v>159</v>
      </c>
    </row>
    <row r="42" spans="1:11" ht="30" x14ac:dyDescent="0.25">
      <c r="A42" s="27" t="s">
        <v>143</v>
      </c>
      <c r="B42" s="28" t="s">
        <v>144</v>
      </c>
      <c r="C42" s="34" t="s">
        <v>145</v>
      </c>
      <c r="D42" s="54" t="s">
        <v>81</v>
      </c>
      <c r="E42" s="30">
        <v>0</v>
      </c>
      <c r="F42" s="31">
        <v>-520</v>
      </c>
      <c r="G42" s="31">
        <v>0</v>
      </c>
      <c r="H42" s="32">
        <f t="shared" si="1"/>
        <v>-520</v>
      </c>
      <c r="I42" s="33">
        <f t="shared" si="0"/>
        <v>-520</v>
      </c>
      <c r="J42" s="26" t="s">
        <v>174</v>
      </c>
      <c r="K42" s="26" t="s">
        <v>159</v>
      </c>
    </row>
    <row r="43" spans="1:11" ht="27.6" customHeight="1" x14ac:dyDescent="0.25">
      <c r="A43" s="27" t="s">
        <v>146</v>
      </c>
      <c r="B43" s="28" t="s">
        <v>147</v>
      </c>
      <c r="C43" s="34" t="s">
        <v>148</v>
      </c>
      <c r="D43" s="54" t="s">
        <v>81</v>
      </c>
      <c r="E43" s="30">
        <v>0</v>
      </c>
      <c r="F43" s="31">
        <v>-430</v>
      </c>
      <c r="G43" s="31">
        <v>0</v>
      </c>
      <c r="H43" s="32">
        <f t="shared" si="1"/>
        <v>-430</v>
      </c>
      <c r="I43" s="33">
        <f t="shared" si="0"/>
        <v>-430</v>
      </c>
      <c r="J43" s="26" t="s">
        <v>174</v>
      </c>
      <c r="K43" s="26" t="s">
        <v>159</v>
      </c>
    </row>
    <row r="44" spans="1:11" ht="30" x14ac:dyDescent="0.25">
      <c r="A44" s="27" t="s">
        <v>149</v>
      </c>
      <c r="B44" s="28" t="s">
        <v>150</v>
      </c>
      <c r="C44" s="34" t="s">
        <v>151</v>
      </c>
      <c r="D44" s="54" t="s">
        <v>81</v>
      </c>
      <c r="E44" s="30">
        <v>0</v>
      </c>
      <c r="F44" s="31">
        <v>-3300</v>
      </c>
      <c r="G44" s="31">
        <v>0</v>
      </c>
      <c r="H44" s="32">
        <f t="shared" si="1"/>
        <v>-3300</v>
      </c>
      <c r="I44" s="33">
        <f t="shared" si="0"/>
        <v>-3300</v>
      </c>
      <c r="J44" s="26" t="s">
        <v>174</v>
      </c>
      <c r="K44" s="26" t="s">
        <v>159</v>
      </c>
    </row>
    <row r="45" spans="1:11" ht="30" x14ac:dyDescent="0.25">
      <c r="A45" s="27" t="s">
        <v>152</v>
      </c>
      <c r="B45" s="28" t="s">
        <v>153</v>
      </c>
      <c r="C45" s="34" t="s">
        <v>154</v>
      </c>
      <c r="D45" s="54" t="s">
        <v>81</v>
      </c>
      <c r="E45" s="30">
        <v>0</v>
      </c>
      <c r="F45" s="31">
        <v>-42250</v>
      </c>
      <c r="G45" s="31">
        <v>0</v>
      </c>
      <c r="H45" s="32">
        <f t="shared" si="1"/>
        <v>-42250</v>
      </c>
      <c r="I45" s="33">
        <f t="shared" si="0"/>
        <v>-42250</v>
      </c>
      <c r="J45" s="26" t="s">
        <v>174</v>
      </c>
      <c r="K45" s="26" t="s">
        <v>159</v>
      </c>
    </row>
    <row r="46" spans="1:11" ht="28.9" customHeight="1" x14ac:dyDescent="0.25">
      <c r="A46" s="27" t="s">
        <v>155</v>
      </c>
      <c r="B46" s="28" t="s">
        <v>156</v>
      </c>
      <c r="C46" s="34" t="s">
        <v>157</v>
      </c>
      <c r="D46" s="54" t="s">
        <v>81</v>
      </c>
      <c r="E46" s="30">
        <v>0</v>
      </c>
      <c r="F46" s="31">
        <v>-1660</v>
      </c>
      <c r="G46" s="31">
        <v>0</v>
      </c>
      <c r="H46" s="32">
        <f t="shared" si="1"/>
        <v>-1660</v>
      </c>
      <c r="I46" s="33">
        <f t="shared" si="0"/>
        <v>-1660</v>
      </c>
      <c r="J46" s="26" t="s">
        <v>174</v>
      </c>
      <c r="K46" s="26" t="s">
        <v>159</v>
      </c>
    </row>
    <row r="47" spans="1:11" ht="30" x14ac:dyDescent="0.25">
      <c r="A47" s="27" t="s">
        <v>158</v>
      </c>
      <c r="B47" s="28" t="s">
        <v>43</v>
      </c>
      <c r="C47" s="34" t="s">
        <v>44</v>
      </c>
      <c r="D47" s="54" t="s">
        <v>81</v>
      </c>
      <c r="E47" s="30">
        <v>0</v>
      </c>
      <c r="F47" s="31">
        <v>-2350</v>
      </c>
      <c r="G47" s="31">
        <v>0</v>
      </c>
      <c r="H47" s="32">
        <f t="shared" si="1"/>
        <v>-2350</v>
      </c>
      <c r="I47" s="33">
        <f t="shared" si="0"/>
        <v>-2350</v>
      </c>
      <c r="J47" s="26" t="s">
        <v>174</v>
      </c>
      <c r="K47" s="26" t="s">
        <v>159</v>
      </c>
    </row>
    <row r="48" spans="1:11" ht="36" customHeight="1" x14ac:dyDescent="0.25">
      <c r="A48" s="27"/>
      <c r="B48" s="28"/>
      <c r="C48" s="34"/>
      <c r="D48" s="29"/>
      <c r="E48" s="30">
        <v>0</v>
      </c>
      <c r="F48" s="31">
        <v>0</v>
      </c>
      <c r="G48" s="31">
        <v>0</v>
      </c>
      <c r="H48" s="32">
        <f>+F48</f>
        <v>0</v>
      </c>
      <c r="I48" s="33">
        <f>+E48+H48</f>
        <v>0</v>
      </c>
      <c r="J48" s="35"/>
      <c r="K48" s="26"/>
    </row>
    <row r="49" spans="6:7" x14ac:dyDescent="0.25">
      <c r="F49" s="55">
        <f>SUM(F5:F48)</f>
        <v>-118460</v>
      </c>
      <c r="G49" s="31">
        <v>0</v>
      </c>
    </row>
  </sheetData>
  <mergeCells count="1">
    <mergeCell ref="F3:G3"/>
  </mergeCells>
  <phoneticPr fontId="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FE7D84A666B1F46916BF7F37C73823F" ma:contentTypeVersion="10" ma:contentTypeDescription="Loo uus dokument" ma:contentTypeScope="" ma:versionID="d1a0736bc28201719f91e2d117e324d0">
  <xsd:schema xmlns:xsd="http://www.w3.org/2001/XMLSchema" xmlns:xs="http://www.w3.org/2001/XMLSchema" xmlns:p="http://schemas.microsoft.com/office/2006/metadata/properties" xmlns:ns2="f92caba7-3f06-4d7e-98e8-59a974c1da53" xmlns:ns3="3634a075-34c2-40ba-8213-ff87c3decac5" targetNamespace="http://schemas.microsoft.com/office/2006/metadata/properties" ma:root="true" ma:fieldsID="2eba7f0e4212ef8ea4c183a756ef5bb7" ns2:_="" ns3:_="">
    <xsd:import namespace="f92caba7-3f06-4d7e-98e8-59a974c1da53"/>
    <xsd:import namespace="3634a075-34c2-40ba-8213-ff87c3decac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2caba7-3f06-4d7e-98e8-59a974c1da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cf76f155ced4ddcb4097134ff3c332f" ma:index="15" nillable="true" ma:taxonomy="true" ma:internalName="lcf76f155ced4ddcb4097134ff3c332f" ma:taxonomyFieldName="MediaServiceImageTags" ma:displayName="Pildisildid" ma:readOnly="false" ma:fieldId="{5cf76f15-5ced-4ddc-b409-7134ff3c332f}" ma:taxonomyMulti="true" ma:sspId="556a1064-f4a9-4dca-90be-e3eb3054b807" ma:termSetId="09814cd3-568e-fe90-9814-8d621ff8fb84" ma:anchorId="fba54fb3-c3e1-fe81-a776-ca4b69148c4d" ma:open="true" ma:isKeyword="false">
      <xsd:complexType>
        <xsd:sequence>
          <xsd:element ref="pc:Terms" minOccurs="0" maxOccurs="1"/>
        </xsd:sequence>
      </xsd:complexType>
    </xsd:element>
    <xsd:element name="MediaServiceLocation" ma:index="17"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34a075-34c2-40ba-8213-ff87c3decac5"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936a3fe9-0f15-4344-882c-1ae7435be5a9}" ma:internalName="TaxCatchAll" ma:showField="CatchAllData" ma:web="3634a075-34c2-40ba-8213-ff87c3decac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utüüp"/>
        <xsd:element ref="dc:title" minOccurs="0" maxOccurs="1" ma:index="4" ma:displayName="Pealkiri"/>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92caba7-3f06-4d7e-98e8-59a974c1da53">
      <Terms xmlns="http://schemas.microsoft.com/office/infopath/2007/PartnerControls"/>
    </lcf76f155ced4ddcb4097134ff3c332f>
    <TaxCatchAll xmlns="3634a075-34c2-40ba-8213-ff87c3decac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E19CAE-22CB-4713-8780-466E19736E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2caba7-3f06-4d7e-98e8-59a974c1da53"/>
    <ds:schemaRef ds:uri="3634a075-34c2-40ba-8213-ff87c3deca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7E7B8-69BE-4B9A-8104-5CB687E5CB74}">
  <ds:schemaRefs>
    <ds:schemaRef ds:uri="http://schemas.microsoft.com/office/2006/metadata/properties"/>
    <ds:schemaRef ds:uri="http://purl.org/dc/elements/1.1/"/>
    <ds:schemaRef ds:uri="b7ac093a-53f4-4c39-b9db-0193c236ad79"/>
    <ds:schemaRef ds:uri="http://purl.org/dc/dcmitype/"/>
    <ds:schemaRef ds:uri="http://schemas.microsoft.com/office/2006/documentManagement/types"/>
    <ds:schemaRef ds:uri="http://purl.org/dc/terms/"/>
    <ds:schemaRef ds:uri="http://www.w3.org/XML/1998/namespace"/>
    <ds:schemaRef ds:uri="http://schemas.microsoft.com/office/infopath/2007/PartnerControls"/>
    <ds:schemaRef ds:uri="http://schemas.openxmlformats.org/package/2006/metadata/core-properties"/>
    <ds:schemaRef ds:uri="5f13d4d2-63b3-445d-aced-5845bb703a44"/>
    <ds:schemaRef ds:uri="f92caba7-3f06-4d7e-98e8-59a974c1da53"/>
    <ds:schemaRef ds:uri="3634a075-34c2-40ba-8213-ff87c3decac5"/>
  </ds:schemaRefs>
</ds:datastoreItem>
</file>

<file path=customXml/itemProps3.xml><?xml version="1.0" encoding="utf-8"?>
<ds:datastoreItem xmlns:ds="http://schemas.openxmlformats.org/officeDocument/2006/customXml" ds:itemID="{FEE15A6F-BA1F-4BAC-B91B-8A8F266D059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2</vt:i4>
      </vt:variant>
    </vt:vector>
  </HeadingPairs>
  <TitlesOfParts>
    <vt:vector size="2" baseType="lpstr">
      <vt:lpstr>Taotluste koond</vt:lpstr>
      <vt:lpstr>Alaeelarvete kärped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Tiina Jaksi</dc:creator>
  <cp:keywords/>
  <dc:description/>
  <cp:lastModifiedBy>Ülle Riiner</cp:lastModifiedBy>
  <cp:revision/>
  <dcterms:created xsi:type="dcterms:W3CDTF">2019-01-16T02:52:48Z</dcterms:created>
  <dcterms:modified xsi:type="dcterms:W3CDTF">2023-01-20T10:33:18Z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0x010100287B79EE72386A4D8AD13C149644D4EE</vt:lpwstr>
  </property>
</Properties>
</file>