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viljandivaldee-my.sharepoint.com/personal/ylle_riiner_viljandivald_ee/Documents/Vallavolikogu III koosseis/Töölaud/"/>
    </mc:Choice>
  </mc:AlternateContent>
  <xr:revisionPtr revIDLastSave="80" documentId="8_{6729295F-52B5-49FA-BB01-42CA7CE96686}" xr6:coauthVersionLast="47" xr6:coauthVersionMax="47" xr10:uidLastSave="{28E265FE-4555-4221-8858-7C1F27A4091A}"/>
  <bookViews>
    <workbookView xWindow="28680" yWindow="-120" windowWidth="29040" windowHeight="17520" xr2:uid="{00000000-000D-0000-FFFF-FFFF00000000}"/>
  </bookViews>
  <sheets>
    <sheet name="Taotluste koon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1" l="1"/>
  <c r="J34" i="1"/>
  <c r="J35" i="1"/>
  <c r="J36" i="1"/>
  <c r="J37" i="1"/>
  <c r="J38" i="1"/>
  <c r="J31" i="1"/>
  <c r="J32" i="1"/>
  <c r="J33" i="1"/>
  <c r="J30" i="1"/>
  <c r="J29" i="1"/>
  <c r="J28" i="1"/>
  <c r="J27" i="1"/>
  <c r="J26" i="1"/>
  <c r="J24" i="1"/>
  <c r="J25" i="1"/>
  <c r="J23" i="1"/>
  <c r="J22" i="1"/>
  <c r="J21" i="1"/>
  <c r="I20" i="1"/>
  <c r="J20" i="1" s="1"/>
  <c r="J19" i="1"/>
  <c r="J18" i="1"/>
  <c r="J17" i="1"/>
  <c r="J16" i="1"/>
  <c r="I18" i="1"/>
  <c r="I35" i="1"/>
  <c r="I15" i="1"/>
  <c r="I14" i="1"/>
  <c r="I13" i="1"/>
  <c r="I12" i="1"/>
  <c r="I7" i="1"/>
  <c r="I8" i="1"/>
  <c r="I9" i="1"/>
  <c r="I10" i="1"/>
  <c r="I11" i="1"/>
  <c r="I6" i="1"/>
  <c r="I5" i="1"/>
</calcChain>
</file>

<file path=xl/sharedStrings.xml><?xml version="1.0" encoding="utf-8"?>
<sst xmlns="http://schemas.openxmlformats.org/spreadsheetml/2006/main" count="204" uniqueCount="119">
  <si>
    <t>Taotlus</t>
  </si>
  <si>
    <t>Jrk nr</t>
  </si>
  <si>
    <t>Kirja nr</t>
  </si>
  <si>
    <t>Taotluse esitaja</t>
  </si>
  <si>
    <t>Sisu</t>
  </si>
  <si>
    <t>I lugemine</t>
  </si>
  <si>
    <t>Kulu</t>
  </si>
  <si>
    <t>Muutus võrreldes I lugemisega</t>
  </si>
  <si>
    <t>II lugemine</t>
  </si>
  <si>
    <t>Eelarve- ja majanduskomisjoni arvamus</t>
  </si>
  <si>
    <t>Vallavalitsuse arvamus</t>
  </si>
  <si>
    <t>1.</t>
  </si>
  <si>
    <t>2.</t>
  </si>
  <si>
    <t>3.</t>
  </si>
  <si>
    <t>4.</t>
  </si>
  <si>
    <t>5.</t>
  </si>
  <si>
    <t>6.</t>
  </si>
  <si>
    <t>7.</t>
  </si>
  <si>
    <t>8.</t>
  </si>
  <si>
    <t>9.</t>
  </si>
  <si>
    <t>10.</t>
  </si>
  <si>
    <t>11.</t>
  </si>
  <si>
    <t>Evelin Paistu/ehitusosakonna juht</t>
  </si>
  <si>
    <t>Muudatusettepanekud Viljandi valla 2024. aasta eelarve II lugemiseks.</t>
  </si>
  <si>
    <t>12-1-24-42</t>
  </si>
  <si>
    <t>Uusna Külamaja/Ulve Kannimäe</t>
  </si>
  <si>
    <t>Laulu- ja tantsupeo liikumises osalevate kollektiivide tegevustoetus 2023/2024</t>
  </si>
  <si>
    <t>12-1-24-59</t>
  </si>
  <si>
    <t>Viiratsi Kool/Krista Prinzmann</t>
  </si>
  <si>
    <t>12-1-24-69</t>
  </si>
  <si>
    <t>Ramsi lasteaed/Maret Tamme</t>
  </si>
  <si>
    <t>PRIA koolikava kaasnevate haridusmeetmete toetus</t>
  </si>
  <si>
    <t>12-1-24-73</t>
  </si>
  <si>
    <t>Pärsti Pansionaat</t>
  </si>
  <si>
    <t>Investeerimisplaani muutus- 2023 aasta lõpul ära soetatud inventar asendada kööki praeahju soetamisega</t>
  </si>
  <si>
    <t>12-1-24-86</t>
  </si>
  <si>
    <t>Heimtali Põhikool/Eero Metsvahi</t>
  </si>
  <si>
    <t>KIK projekt "Targemalt tulevikku"</t>
  </si>
  <si>
    <t>Laulu- ja tantsupeo liikumises osalevate kollektiivide juhendajate tööjõukulude toetus</t>
  </si>
  <si>
    <t>PRIA haridusmeetmete toetus</t>
  </si>
  <si>
    <t>12-1-24-95</t>
  </si>
  <si>
    <t>Viljandi valla lasteaed Päikesekiir/Astra Jamnes</t>
  </si>
  <si>
    <t>Katteallikas</t>
  </si>
  <si>
    <t>Tulu</t>
  </si>
  <si>
    <t>Toetus</t>
  </si>
  <si>
    <t>12-1-24-134</t>
  </si>
  <si>
    <t>Viljandi valla sotsiaalkeskus</t>
  </si>
  <si>
    <t>Tegevusjuhendaja  0,5 ametikoha loomine 01.01.2024. Katteallikas oleks eluruumi tagamise teenus 20 eurot kalendrikuus (45*20*12=10800 eurot)</t>
  </si>
  <si>
    <t>Eluruumi tagamise teenus</t>
  </si>
  <si>
    <t>12-1-24-70</t>
  </si>
  <si>
    <t>Ülo Tuvi/volikogu liige</t>
  </si>
  <si>
    <r>
      <t xml:space="preserve">1. </t>
    </r>
    <r>
      <rPr>
        <b/>
        <sz val="11"/>
        <color theme="1"/>
        <rFont val="Calibri"/>
        <family val="2"/>
        <charset val="186"/>
        <scheme val="minor"/>
      </rPr>
      <t xml:space="preserve">Jätta ära investeering Tarvastu piirkonda: Tarvastu lasteaia Soe maja juurde </t>
    </r>
    <r>
      <rPr>
        <sz val="11"/>
        <color theme="1"/>
        <rFont val="Calibri"/>
        <family val="2"/>
        <charset val="186"/>
        <scheme val="minor"/>
      </rPr>
      <t xml:space="preserve">
kavandatud laste ujumisbasseini projekteerimiseks.
 *Suunata kõik vahendid piirkonnas Tarvastu Gümnaasiumi hoone renoveerimisse.
 *Soe küla kogukonnal korrastada küla paisjärve rand ja andes lastele võimaluse ujuma õppimiseks suvel külakeskuse, Võrtsjärve Kivilõpe rannas ja naaber omavalitsuste veekesuste laste basseides. Iga lapsevanem peab ise hoolitsema oma lapse ujumisoskuste eest. Iga lasteaia juurde basseini ehitamine on luksus! 
</t>
    </r>
    <r>
      <rPr>
        <b/>
        <sz val="11"/>
        <color theme="1"/>
        <rFont val="Calibri"/>
        <family val="2"/>
        <charset val="186"/>
        <scheme val="minor"/>
      </rPr>
      <t>Ettepanek: Lõpetada väikelaste ujumisbasseinide ehitamise kavandamine Viiratsi; 
Päri;Tänasilma ; Soe lasteaedade juurde ja algatata valla ujula rajamine sobivasse kohta peale Tarvastu Gümnaasiumi hoone renoveerimist.</t>
    </r>
  </si>
  <si>
    <r>
      <t xml:space="preserve">3. </t>
    </r>
    <r>
      <rPr>
        <b/>
        <sz val="11"/>
        <color theme="1"/>
        <rFont val="Calibri"/>
        <family val="2"/>
        <charset val="186"/>
        <scheme val="minor"/>
      </rPr>
      <t>Jätta ära Saarepeedi kooli staadioni projekteerimine ja ehitamine.</t>
    </r>
    <r>
      <rPr>
        <sz val="11"/>
        <color theme="1"/>
        <rFont val="Calibri"/>
        <family val="2"/>
        <charset val="186"/>
        <scheme val="minor"/>
      </rPr>
      <t xml:space="preserve">
Koolis on alla saja õpilase, olemas on spordisaal rahvamajas. Väljas olevad mänguväljakud ja jooksu rajad ei vaja 300 000-list investeeringut. Suunata esmajärjekorras investeeringud Kalmetu kooli staadioni rekonstrueerimisse õppekava täitmiseks. Kool on vallas laste arvult Tarvastu Gümnaasiumi järel teisel kohal. Ettepanekut on esitatud Vallavalitsusele korduvalt. </t>
    </r>
  </si>
  <si>
    <r>
      <t xml:space="preserve">4. </t>
    </r>
    <r>
      <rPr>
        <b/>
        <sz val="11"/>
        <color theme="1"/>
        <rFont val="Calibri"/>
        <family val="2"/>
        <charset val="186"/>
        <scheme val="minor"/>
      </rPr>
      <t xml:space="preserve">Lükata edasi heas sisukorras oleva Kolga-Jaani rahvamaja renoveerimine, </t>
    </r>
    <r>
      <rPr>
        <sz val="11"/>
        <color theme="1"/>
        <rFont val="Calibri"/>
        <family val="2"/>
        <charset val="186"/>
        <scheme val="minor"/>
      </rPr>
      <t xml:space="preserve">
vabanevate vahenditega viia lõpule Viiratsi rahvamaja ruumide renoveerimine suurima elanike arvuga asulas</t>
    </r>
  </si>
  <si>
    <t>5. Palun Vallavalitsusel leida veel kärpeid muudes kulu artiklites ja suurendada vallateede korrashoiu eelarvet, mis on jäänud eelmise aasta tasemele ja ei ole arvestanud teenuste ja materjalide kallinemist.</t>
  </si>
  <si>
    <t>12-1-24-140</t>
  </si>
  <si>
    <t>Saarepeedi Kool/Egle Sild</t>
  </si>
  <si>
    <t>KIK projekt "Saarepeedi Kooli keskkonnaprogrammi õppekäigud 2023/2024 õppeaastal"</t>
  </si>
  <si>
    <t>12-1-24-145</t>
  </si>
  <si>
    <t>Valmar Haava/volikogu liige</t>
  </si>
  <si>
    <r>
      <t>1.</t>
    </r>
    <r>
      <rPr>
        <b/>
        <sz val="11"/>
        <color theme="1"/>
        <rFont val="Calibri"/>
        <family val="2"/>
        <charset val="186"/>
        <scheme val="minor"/>
      </rPr>
      <t xml:space="preserve"> Lükata edasi Kolga- Jaani Rahvamaja rekonstrueerimise projekteerimine </t>
    </r>
    <r>
      <rPr>
        <sz val="11"/>
        <color theme="1"/>
        <rFont val="Calibri"/>
        <family val="2"/>
        <charset val="186"/>
        <scheme val="minor"/>
      </rPr>
      <t>(suunata sellest summast 70% valla teede rekonstrueerimisele ja 30% vallahaldusele). Hetkel pole teada kas ja kuna mõni meede avaneb, selleks ei ole mõistlik vahendeid kinni panna</t>
    </r>
  </si>
  <si>
    <t>2. Palun segaduste vältimisteks luua ühtne süsteem MTÜ-de rahastamisel. Näiteks: Soe külamaja on viidud eraldi reale, kuigi on samuti MTÜ-le kuuluv.</t>
  </si>
  <si>
    <t>5. Leida vahendid ja lisada eelarvesse valla infotahvlite uuendus</t>
  </si>
  <si>
    <t>6. Vähendada volikogu majandamiskulusid 13000 euro võrra- peame hakkama saama sisustuse soetamisel väiksemate kuludega</t>
  </si>
  <si>
    <t>7. Muuta alushariduse alt sõnastust: Vana-Võidu Lasteaeda enam ei eksisteeri, on 
Viiratsi Lasteaed. Toimus ühinemine.</t>
  </si>
  <si>
    <t>8. . Võtta maha 30 000€ erateede remondi toetamiseks, suunata see raha avalikus kasutused olevate teede remondile. Erateede remonti toetatakse hajaasustuse programmi vahenditest.</t>
  </si>
  <si>
    <t>9.  Eelarve seletuskirjast ei ole arusaadav, mis on Viljandi valla netovõlakoormus? Palun lisada see seletuskirja koos põhjendusega.</t>
  </si>
  <si>
    <t>10.  Eelarve seletuskirjas ei ole arusaadav, mis on Viljandi valla omafinantseerimise 
võimekus? Palun lisada see seletuskirja koos põhjendusega</t>
  </si>
  <si>
    <t>11. Eelarve seletuskirjas palun haridusasutuste majandustegevuse tulude all eraldi välja tuua laekumised teistelt omavalitustelt.</t>
  </si>
  <si>
    <t>12-1-24-146</t>
  </si>
  <si>
    <t>Rein Anton</t>
  </si>
  <si>
    <r>
      <rPr>
        <b/>
        <sz val="11"/>
        <color theme="1"/>
        <rFont val="Calibri"/>
        <family val="2"/>
        <charset val="186"/>
        <scheme val="minor"/>
      </rPr>
      <t>Lisada eelarvesse 2024.a Kärstna Kabelimäe vaatetorni (Mulgi torni) detailplaneeringu ja geodeetilise alusplaani koostamine 7 000 €.</t>
    </r>
    <r>
      <rPr>
        <sz val="11"/>
        <color theme="1"/>
        <rFont val="Calibri"/>
        <family val="2"/>
        <charset val="186"/>
        <scheme val="minor"/>
      </rPr>
      <t xml:space="preserve">             Detailplaneeringu ja geodeetilise alusplaani koostamise </t>
    </r>
    <r>
      <rPr>
        <b/>
        <sz val="11"/>
        <color theme="1"/>
        <rFont val="Calibri"/>
        <family val="2"/>
        <charset val="186"/>
        <scheme val="minor"/>
      </rPr>
      <t>rahastamiseks on 2 võimalust:</t>
    </r>
    <r>
      <rPr>
        <sz val="11"/>
        <color theme="1"/>
        <rFont val="Calibri"/>
        <family val="2"/>
        <charset val="186"/>
        <scheme val="minor"/>
      </rPr>
      <t xml:space="preserve">
1. Võrreldes 2023. aastaga on vallavalitsus 2024. aasta eelarvesse üldmajanduslike 
arendusprojektide (04 740) elluviimiseks planeerinud üle 7 korra rohkem vahendeid. 
Kuna koostatavate detailplaneeringute loetelu ei ole eelarveprojektile lisatud ning valla 
üldplaneeringu lõpetamise kulu ei ole teada, siis on võimalik alustada vaatetorni 
detailplaneeringu koostamisega.
2. Kuna vaatetorni detailplaneeringu koostamine on esimene osa suuremast 
investeeringust, siis on võimalik see kulu katta laenuga                                                     </t>
    </r>
    <r>
      <rPr>
        <b/>
        <sz val="11"/>
        <color theme="1"/>
        <rFont val="Calibri"/>
        <family val="2"/>
        <charset val="186"/>
        <scheme val="minor"/>
      </rPr>
      <t>Selgitus:</t>
    </r>
    <r>
      <rPr>
        <sz val="11"/>
        <color theme="1"/>
        <rFont val="Calibri"/>
        <family val="2"/>
        <charset val="186"/>
        <scheme val="minor"/>
      </rPr>
      <t xml:space="preserve">
Kehtivas Viljandi valla arengukavas (turismi toetamise meede) on ühe tegevusena kavandatud Kärstna Kabelimäele vaatetorni (Mulgi torni) ehitamine. Kuna 2024. aastal on avanemas uus Euroopa Liidu programmperiood, siis on mõistlik alustada ettevalmistavate tegevustega (detailplaneeringu ja geoaluse koostamine) selleks, et edaspidi oleks võimalik taotleda vaatetorni projekteerimiseks ja ehitamiseks EL-i toetusi</t>
    </r>
  </si>
  <si>
    <t>12-1-24-147</t>
  </si>
  <si>
    <t>Are Tints/noorsootööspetsialist</t>
  </si>
  <si>
    <t>valla eelarve likviidsed vahendid</t>
  </si>
  <si>
    <r>
      <t xml:space="preserve">3. </t>
    </r>
    <r>
      <rPr>
        <b/>
        <sz val="11"/>
        <color theme="1"/>
        <rFont val="Calibri"/>
        <family val="2"/>
        <charset val="186"/>
        <scheme val="minor"/>
      </rPr>
      <t>08 202 kultuuriürituste rida kärpida 20000 euro võrra</t>
    </r>
    <r>
      <rPr>
        <sz val="11"/>
        <color theme="1"/>
        <rFont val="Calibri"/>
        <family val="2"/>
        <charset val="186"/>
        <scheme val="minor"/>
      </rPr>
      <t xml:space="preserve"> ja lisada need vahendid MTÜ-de toetuseks (MTÜ-d korraldavad niigi suuremaid üritusi, mida peaks korraldama teatud allasutus, kuid vahendeid selleks ei eraldata)</t>
    </r>
  </si>
  <si>
    <r>
      <t xml:space="preserve">4. </t>
    </r>
    <r>
      <rPr>
        <b/>
        <sz val="11"/>
        <color theme="1"/>
        <rFont val="Calibri"/>
        <family val="2"/>
        <charset val="186"/>
        <scheme val="minor"/>
      </rPr>
      <t xml:space="preserve">08202 vähendada Kärstna Vaba Aja Keskuse, Mustla Rahvamaja ja vajadusel ka teiste allasutuste majandamiskulusid </t>
    </r>
    <r>
      <rPr>
        <sz val="11"/>
        <color theme="1"/>
        <rFont val="Calibri"/>
        <family val="2"/>
        <charset val="186"/>
        <scheme val="minor"/>
      </rPr>
      <t>ning lisada need juurde vallahaldusele. (Enamus hoonete haldamise eest vastutab nüüd vallahaldus, seega peaks olema kõik hoonete ja sinna kuuluvaga halduse teema).</t>
    </r>
  </si>
  <si>
    <t>Vallavalitsuse selgitus</t>
  </si>
  <si>
    <t>Viljandi valla 2024 aasta eelarve eelnõu II lugemiseks  lisatakse seletuskirja info netovõlakoormuse kohta</t>
  </si>
  <si>
    <t>Viljandi valla 2024 aasta eelarve eelnõu II lugemiseks  lisatakse seletuskirja info teistelt omavalitsustelt laekuva hariduse tulude kohta</t>
  </si>
  <si>
    <t>Viljandi valla 2024 aasta eelarve eelnõu II lugemiseks  lisatakse seletuskirja info omafinantseerimise võimekuse kohta</t>
  </si>
  <si>
    <t>Kas laen või tegevusalale planeeritud kulude arvelt</t>
  </si>
  <si>
    <t>12-1-24-138-1</t>
  </si>
  <si>
    <t>Rivo Aren/majandusosakonna juht</t>
  </si>
  <si>
    <t>toetus ja valla eelarve likviidsed vahendid</t>
  </si>
  <si>
    <r>
      <t xml:space="preserve">1.   </t>
    </r>
    <r>
      <rPr>
        <b/>
        <sz val="11"/>
        <color theme="1"/>
        <rFont val="Calibri"/>
        <family val="2"/>
        <charset val="186"/>
        <scheme val="minor"/>
      </rPr>
      <t xml:space="preserve"> Veetransport 0452001  </t>
    </r>
    <r>
      <rPr>
        <sz val="11"/>
        <color theme="1"/>
        <rFont val="Calibri"/>
        <family val="2"/>
        <charset val="186"/>
        <scheme val="minor"/>
      </rPr>
      <t xml:space="preserve">              PEEK  projekt  Võrtsjärve-Emajõe-Peipsi  võrgustiku  ja  veetee  arendamine  (Jõesuu randumisalal harrastuskalapüügi võimaluste parandamine II etapp) sai täies mahus rahastuse. Projekt 
koosneb investeerimistegevusest ja pehmetest tegevustest. Pehmete tegevuste (strateegia, turundusüritused  jne)  kulukandjaks  on  projekti  taotluses  Viljandimaa  Omavalitsuste  Liit,  kuid kokkuleppe kohaselt jääb see kulu Viljandi valla kanda. Kogukulu aastateks 2024-2026 on järgmine:  
-</t>
    </r>
    <r>
      <rPr>
        <b/>
        <sz val="11"/>
        <color theme="1"/>
        <rFont val="Calibri"/>
        <family val="2"/>
        <charset val="186"/>
        <scheme val="minor"/>
      </rPr>
      <t xml:space="preserve"> 2024 aasta kokku 30 888  (omafinantseering sealt 7 722 eurot) </t>
    </r>
    <r>
      <rPr>
        <sz val="11"/>
        <color theme="1"/>
        <rFont val="Calibri"/>
        <family val="2"/>
        <charset val="186"/>
        <scheme val="minor"/>
      </rPr>
      <t xml:space="preserve">
- 2025 aasta kokku 53 800 (omafinantseering sealt 13 450 eurot) 
- 2026 aasta kokku 43 600 (omafinantseering sealt 10 900 eurot) 
Pehmeteks tegevusteks 2024. aastal on koolitused kogukondadele ja võrgustiku liikmetele, 
sündmuste korraldamine ja VEP kui turismipiirkonna strateegia. 
 </t>
    </r>
  </si>
  <si>
    <r>
      <t>2. Saaste vähendamine 0530001 T</t>
    </r>
    <r>
      <rPr>
        <sz val="11"/>
        <color theme="1"/>
        <rFont val="Calibri"/>
        <family val="2"/>
        <charset val="186"/>
        <scheme val="minor"/>
      </rPr>
      <t xml:space="preserve">äpsustunud  on  projekti  (eterniidi kogimisring)maksumused,  lisatud  AS  Väätsa  Prügila hinnapakkumine.  Kogu  projekti  maksumuseks  </t>
    </r>
    <r>
      <rPr>
        <b/>
        <sz val="11"/>
        <color theme="1"/>
        <rFont val="Calibri"/>
        <family val="2"/>
        <charset val="186"/>
        <scheme val="minor"/>
      </rPr>
      <t xml:space="preserve">on  19764  eurot,  millest  toetus  on  15613,56 </t>
    </r>
    <r>
      <rPr>
        <sz val="11"/>
        <color theme="1"/>
        <rFont val="Calibri"/>
        <family val="2"/>
        <charset val="186"/>
        <scheme val="minor"/>
      </rPr>
      <t xml:space="preserve">
eurot ja omafinantseering 4150,44 eurot. 
</t>
    </r>
  </si>
  <si>
    <t>12-1-24-157</t>
  </si>
  <si>
    <t>1. Viljandi vallamaja ehitus: vallamaja ehitus + OJV + KM suurenemine + ehituse lisatööd + eriosad + lisatööde projekteerimine kokku 2 300 000 eurot (koos KM-ga). Mööbel ca 150 000 eurot (koos KM-ga).</t>
  </si>
  <si>
    <t>laen</t>
  </si>
  <si>
    <t>2. Viiratsi kogukonnamaja projekteerimine: projekteerimine koos KM suurenemisega läheb lepingu alusel veel maksma 65 130 eurot (koos KM-ga) + ekspertiis 10 000 eurot (koos KM-ga).</t>
  </si>
  <si>
    <t>3. Spordiväljakute projekteerimine Paistus ja Saarepeedil: mõlema summa kokku koos KM suurenemisega + geoaluste uuendamine maksab 25 000 eurot (koos KM-ga) + ekspertiis 5 000 eurot (koos KM-ga).</t>
  </si>
  <si>
    <t>12.</t>
  </si>
  <si>
    <t>13.</t>
  </si>
  <si>
    <t>14.</t>
  </si>
  <si>
    <t>Gaspar Värv/SA Holstre-Polli spordikeskus</t>
  </si>
  <si>
    <r>
      <t xml:space="preserve">2. </t>
    </r>
    <r>
      <rPr>
        <b/>
        <sz val="11"/>
        <color theme="1"/>
        <rFont val="Calibri"/>
        <family val="2"/>
        <charset val="186"/>
        <scheme val="minor"/>
      </rPr>
      <t>Jätta ära Paistu kooli staadioni projekteerimine ja ehitamine.</t>
    </r>
    <r>
      <rPr>
        <sz val="11"/>
        <color theme="1"/>
        <rFont val="Calibri"/>
        <family val="2"/>
        <charset val="186"/>
        <scheme val="minor"/>
      </rPr>
      <t xml:space="preserve">
Koolis on alla saja õpilase, olemas on uus spordisaal. Väljas olevad mänguväljakud ja jooksu rajad 
ei vaja 300 000-list investeeringut. Laste sündide arv piirkonnas on kahanev. Võimalus on kasutada 10 km kaugusel asuvat Heimtali kooli staadioni</t>
    </r>
  </si>
  <si>
    <t>Arvestada muudatusettepanekuga</t>
  </si>
  <si>
    <t>Mitte arvestada muudatusettepanekuga</t>
  </si>
  <si>
    <t>Investeeringuobjekt on kinnitatud Viljandi Vallavolikogu 28.09.2023 määrusega nr  44 "Viljandi valla eelarvestrateegia aastateks 2023-2027 vastuvõtmine"</t>
  </si>
  <si>
    <t>Investeeringuobjekt on kinnitatud Viljandi Vallavolikogu 28.09.2023 määrusega nr  44 "Viljandi valla eelarvestrateegia aastateks 2023-2027 vastuvõtmine". Kolga-Jaani Rahvaraamatukogu on vaja ümberkolida rahvamaja ruumidesse, et oleks võimalik Kolga-Jaani teenuskeskuse hoone võõrandada</t>
  </si>
  <si>
    <t>Puuduvad konkreetsed  ettepanekud</t>
  </si>
  <si>
    <t>Vaadata üle mittetulundusühingute rahastamise põhimõtted</t>
  </si>
  <si>
    <t>Muudatusettepanek jääb selgusetuks</t>
  </si>
  <si>
    <t>Täpne sisustuse maksumus selgub peale hanke korraldamist</t>
  </si>
  <si>
    <t xml:space="preserve">Toetussumma tuleneb Viljandi Vallavolikogu 28.09.2023 otsusest nr 175 "Viljandi valla teehoiukava aastateks 2023-2027" </t>
  </si>
  <si>
    <t>Tegevuse algataja ja elluviija peaks olema näiteks kohalik mittetulundusühing, kellel on võimalik taotleda erinevaid toetusi tegevuse elluviimiseks</t>
  </si>
  <si>
    <t>Arvestada muudatusettepanekuga osaliselt</t>
  </si>
  <si>
    <t>Toetada sihtasutust Holstre-Polli Spordikeskus 2023 aasta tegevustoetuse mahus summas 75 000 eurot</t>
  </si>
  <si>
    <t xml:space="preserve">15. </t>
  </si>
  <si>
    <t>12-49-24-99</t>
  </si>
  <si>
    <t>Riikliku huvihariduse toetuse vahendite korrigeerimine eelmise aasta jäägiga</t>
  </si>
  <si>
    <t>Riikliku huvihariduse toetuse vahendite korrigeerimine seoses riigi poolse toetuse vähenemisega</t>
  </si>
  <si>
    <t>2024 aasta tegevustoetus</t>
  </si>
  <si>
    <t>Viljandi valla 2024 aasta I lugemise eelarve eelnõu koostamise ajal oli Vana-Võidu lasteaed tegutsev hallatav asutus, eelarve II lugemise eelnõusse viiakse vastav muudatus sisse</t>
  </si>
  <si>
    <t>Kõigile valla hallatavatele asutustele on koostatud eraldi kinnisvara alaeelarve mida käsutab ja kasutab Viljandi Vallahaldus. Viljandi valla 2024 aasta eelarve eelnõu seletuskirjas kajastatakse hallatava asutuse kõik  alaeelarved koondreana. Hallatava asutuse juhi kasutada olevas alaeelarves ei kajastu hoonete ja rajatiste majandamiskulud ega kinnistu korrashoiuga tegelevate töötajate personalikulud.</t>
  </si>
  <si>
    <t>Toetada muudatusettepanekut</t>
  </si>
  <si>
    <t xml:space="preserve">Mitte toetada muudatusettepanekut </t>
  </si>
  <si>
    <t>Toetada muudatusettepanekut osaliselt, summas         75 000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</si>
</sst>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1"/>
      <color theme="1"/>
      <name val="Calibri"/>
      <family val="2"/>
      <charset val="186"/>
      <scheme val="minor"/>
    </font>
    <font>
      <b/>
      <sz val="11"/>
      <color rgb="FF0070C0"/>
      <name val="Calibri"/>
      <family val="2"/>
      <charset val="186"/>
      <scheme val="minor"/>
    </font>
    <font>
      <b/>
      <sz val="11"/>
      <color rgb="FF00B050"/>
      <name val="Calibri"/>
      <family val="2"/>
      <charset val="186"/>
      <scheme val="minor"/>
    </font>
    <font>
      <sz val="8"/>
      <name val="Calibri"/>
      <family val="2"/>
      <charset val="186"/>
      <scheme val="minor"/>
    </font>
    <font>
      <b/>
      <sz val="11"/>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1" fillId="0" borderId="0" xfId="0" applyFont="1"/>
    <xf numFmtId="0" fontId="0" fillId="0" borderId="0" xfId="0" applyAlignment="1">
      <alignment vertical="top"/>
    </xf>
    <xf numFmtId="3" fontId="0" fillId="0" borderId="0" xfId="0" applyNumberFormat="1" applyAlignment="1">
      <alignment vertical="top" wrapText="1"/>
    </xf>
    <xf numFmtId="49" fontId="1" fillId="0" borderId="0" xfId="0" applyNumberFormat="1" applyFont="1"/>
    <xf numFmtId="0" fontId="1" fillId="2" borderId="2" xfId="0" applyFont="1" applyFill="1" applyBorder="1" applyAlignment="1">
      <alignment horizontal="left" vertical="center"/>
    </xf>
    <xf numFmtId="49" fontId="1" fillId="2" borderId="2" xfId="0" applyNumberFormat="1" applyFont="1" applyFill="1" applyBorder="1" applyAlignment="1">
      <alignment horizontal="left" vertical="center"/>
    </xf>
    <xf numFmtId="0" fontId="1" fillId="2" borderId="2" xfId="0" applyFont="1" applyFill="1" applyBorder="1" applyAlignment="1">
      <alignment horizontal="center" vertical="center"/>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4" fontId="5" fillId="0" borderId="0" xfId="0" applyNumberFormat="1" applyFont="1" applyAlignment="1">
      <alignment horizontal="center" vertical="top"/>
    </xf>
    <xf numFmtId="4" fontId="2" fillId="0" borderId="0" xfId="0" applyNumberFormat="1" applyFont="1" applyAlignment="1">
      <alignment horizontal="right" vertical="top"/>
    </xf>
    <xf numFmtId="4" fontId="3" fillId="0" borderId="0" xfId="0" applyNumberFormat="1" applyFont="1" applyAlignment="1">
      <alignment horizontal="right" vertical="top"/>
    </xf>
    <xf numFmtId="4" fontId="2" fillId="2"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xf>
    <xf numFmtId="4" fontId="0" fillId="0" borderId="0" xfId="0" applyNumberFormat="1" applyAlignment="1">
      <alignment horizontal="center" vertical="top"/>
    </xf>
    <xf numFmtId="4" fontId="1" fillId="2" borderId="2" xfId="0" applyNumberFormat="1" applyFont="1" applyFill="1" applyBorder="1" applyAlignment="1">
      <alignment horizontal="center" vertical="center" wrapText="1"/>
    </xf>
    <xf numFmtId="3" fontId="0" fillId="0" borderId="0" xfId="0" applyNumberFormat="1" applyAlignment="1">
      <alignment horizontal="center" vertical="top" wrapText="1"/>
    </xf>
    <xf numFmtId="0" fontId="1" fillId="0" borderId="3" xfId="0" applyFont="1" applyBorder="1" applyAlignment="1">
      <alignment vertical="top"/>
    </xf>
    <xf numFmtId="49" fontId="1" fillId="0" borderId="3" xfId="0" applyNumberFormat="1" applyFont="1" applyBorder="1" applyAlignment="1">
      <alignment vertical="top"/>
    </xf>
    <xf numFmtId="0" fontId="1" fillId="0" borderId="3" xfId="0" applyFont="1" applyBorder="1" applyAlignment="1">
      <alignment vertical="top" wrapText="1"/>
    </xf>
    <xf numFmtId="4" fontId="0" fillId="0" borderId="3" xfId="0" applyNumberFormat="1" applyBorder="1" applyAlignment="1">
      <alignment horizontal="center" vertical="top"/>
    </xf>
    <xf numFmtId="4" fontId="5" fillId="0" borderId="3" xfId="0" applyNumberFormat="1" applyFont="1" applyBorder="1" applyAlignment="1">
      <alignment horizontal="center" vertical="top"/>
    </xf>
    <xf numFmtId="4" fontId="2" fillId="0" borderId="3" xfId="0" applyNumberFormat="1" applyFont="1" applyBorder="1" applyAlignment="1">
      <alignment horizontal="right" vertical="top"/>
    </xf>
    <xf numFmtId="4" fontId="3" fillId="0" borderId="3" xfId="0" applyNumberFormat="1" applyFont="1" applyBorder="1" applyAlignment="1">
      <alignment horizontal="right" vertical="top"/>
    </xf>
    <xf numFmtId="3" fontId="0" fillId="0" borderId="3" xfId="0" applyNumberFormat="1" applyBorder="1" applyAlignment="1">
      <alignment horizontal="center" vertical="top" wrapText="1"/>
    </xf>
    <xf numFmtId="0" fontId="1" fillId="0" borderId="1" xfId="0" applyFont="1" applyBorder="1" applyAlignment="1">
      <alignment vertical="top"/>
    </xf>
    <xf numFmtId="49" fontId="1" fillId="0" borderId="1" xfId="0" applyNumberFormat="1" applyFont="1" applyBorder="1" applyAlignment="1">
      <alignment vertical="top"/>
    </xf>
    <xf numFmtId="0" fontId="0" fillId="0" borderId="1" xfId="0" applyBorder="1" applyAlignment="1">
      <alignment vertical="top" wrapText="1"/>
    </xf>
    <xf numFmtId="4" fontId="0" fillId="0" borderId="1" xfId="0" applyNumberFormat="1" applyBorder="1" applyAlignment="1">
      <alignment horizontal="center" vertical="top"/>
    </xf>
    <xf numFmtId="4" fontId="5" fillId="0" borderId="1" xfId="0" applyNumberFormat="1" applyFont="1" applyBorder="1" applyAlignment="1">
      <alignment horizontal="center" vertical="top"/>
    </xf>
    <xf numFmtId="4" fontId="2" fillId="0" borderId="1" xfId="0" applyNumberFormat="1" applyFont="1" applyBorder="1" applyAlignment="1">
      <alignment horizontal="right" vertical="top"/>
    </xf>
    <xf numFmtId="4" fontId="3" fillId="0" borderId="1" xfId="0" applyNumberFormat="1" applyFont="1" applyBorder="1" applyAlignment="1">
      <alignment horizontal="right" vertical="top"/>
    </xf>
    <xf numFmtId="0" fontId="1" fillId="0" borderId="1" xfId="0" applyFont="1" applyBorder="1" applyAlignment="1">
      <alignment vertical="top" wrapText="1"/>
    </xf>
    <xf numFmtId="0" fontId="0" fillId="0" borderId="0" xfId="0" applyAlignment="1">
      <alignment vertical="top" wrapText="1"/>
    </xf>
    <xf numFmtId="0" fontId="1" fillId="0" borderId="1" xfId="0" applyFont="1" applyBorder="1" applyAlignment="1">
      <alignment horizontal="left" vertical="top" wrapText="1"/>
    </xf>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4" fontId="5" fillId="0" borderId="1" xfId="0" applyNumberFormat="1" applyFont="1" applyBorder="1" applyAlignment="1">
      <alignment horizontal="center" vertical="top" wrapText="1"/>
    </xf>
    <xf numFmtId="0" fontId="1" fillId="0" borderId="1" xfId="0" applyFont="1" applyBorder="1" applyAlignment="1">
      <alignment horizontal="center" vertical="top"/>
    </xf>
    <xf numFmtId="4" fontId="5"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wrapText="1"/>
    </xf>
    <xf numFmtId="3" fontId="5" fillId="0" borderId="0" xfId="0" applyNumberFormat="1" applyFont="1" applyAlignment="1">
      <alignment vertical="top" wrapText="1"/>
    </xf>
    <xf numFmtId="3" fontId="6" fillId="0" borderId="3" xfId="0" applyNumberFormat="1" applyFont="1" applyBorder="1" applyAlignment="1">
      <alignment horizontal="center" vertical="top" wrapText="1"/>
    </xf>
    <xf numFmtId="3" fontId="5" fillId="0" borderId="5" xfId="0" applyNumberFormat="1" applyFont="1" applyBorder="1" applyAlignment="1">
      <alignment horizontal="center" vertical="top" wrapText="1"/>
    </xf>
    <xf numFmtId="3" fontId="5" fillId="0" borderId="6" xfId="0" applyNumberFormat="1" applyFont="1" applyBorder="1" applyAlignment="1">
      <alignment horizontal="center" vertical="top" wrapText="1"/>
    </xf>
    <xf numFmtId="3" fontId="5" fillId="0" borderId="7" xfId="0" applyNumberFormat="1" applyFont="1" applyBorder="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0"/>
  <sheetViews>
    <sheetView tabSelected="1" zoomScale="90" zoomScaleNormal="90" workbookViewId="0">
      <pane ySplit="4" topLeftCell="A37" activePane="bottomLeft" state="frozen"/>
      <selection pane="bottomLeft" activeCell="L44" sqref="L44"/>
    </sheetView>
  </sheetViews>
  <sheetFormatPr defaultRowHeight="15" x14ac:dyDescent="0.25"/>
  <cols>
    <col min="1" max="1" width="4.140625" style="1" customWidth="1"/>
    <col min="2" max="2" width="13.5703125" style="4" bestFit="1" customWidth="1"/>
    <col min="3" max="3" width="28.85546875" style="1" customWidth="1"/>
    <col min="4" max="4" width="72" style="2" customWidth="1"/>
    <col min="5" max="5" width="15.28515625" style="15" customWidth="1"/>
    <col min="6" max="6" width="13.7109375" style="10" customWidth="1"/>
    <col min="7" max="8" width="11.5703125" style="10" customWidth="1"/>
    <col min="9" max="9" width="12.42578125" style="11" customWidth="1"/>
    <col min="10" max="10" width="13" style="12" customWidth="1"/>
    <col min="11" max="11" width="22.140625" style="3" customWidth="1"/>
    <col min="12" max="13" width="29.140625" style="17" customWidth="1"/>
  </cols>
  <sheetData>
    <row r="2" spans="1:13" ht="15.75" thickBot="1" x14ac:dyDescent="0.3">
      <c r="A2" s="1" t="s">
        <v>23</v>
      </c>
      <c r="G2" s="42"/>
      <c r="H2" s="42"/>
    </row>
    <row r="3" spans="1:13" ht="15.75" thickBot="1" x14ac:dyDescent="0.3">
      <c r="F3" s="44" t="s">
        <v>0</v>
      </c>
      <c r="G3" s="45"/>
      <c r="H3" s="46"/>
    </row>
    <row r="4" spans="1:13" ht="45.75" thickBot="1" x14ac:dyDescent="0.3">
      <c r="A4" s="9" t="s">
        <v>1</v>
      </c>
      <c r="B4" s="6" t="s">
        <v>2</v>
      </c>
      <c r="C4" s="5" t="s">
        <v>3</v>
      </c>
      <c r="D4" s="7" t="s">
        <v>4</v>
      </c>
      <c r="E4" s="16" t="s">
        <v>5</v>
      </c>
      <c r="F4" s="40" t="s">
        <v>6</v>
      </c>
      <c r="G4" s="41" t="s">
        <v>43</v>
      </c>
      <c r="H4" s="41" t="s">
        <v>42</v>
      </c>
      <c r="I4" s="13" t="s">
        <v>7</v>
      </c>
      <c r="J4" s="14" t="s">
        <v>8</v>
      </c>
      <c r="K4" s="8" t="s">
        <v>9</v>
      </c>
      <c r="L4" s="8" t="s">
        <v>10</v>
      </c>
      <c r="M4" s="8" t="s">
        <v>77</v>
      </c>
    </row>
    <row r="5" spans="1:13" ht="30.75" customHeight="1" x14ac:dyDescent="0.25">
      <c r="A5" s="18" t="s">
        <v>11</v>
      </c>
      <c r="B5" s="19" t="s">
        <v>24</v>
      </c>
      <c r="C5" s="20" t="s">
        <v>25</v>
      </c>
      <c r="D5" s="28" t="s">
        <v>26</v>
      </c>
      <c r="E5" s="21">
        <v>0</v>
      </c>
      <c r="F5" s="22">
        <v>513.87</v>
      </c>
      <c r="G5" s="22">
        <v>513.87</v>
      </c>
      <c r="H5" s="22" t="s">
        <v>44</v>
      </c>
      <c r="I5" s="23">
        <f>+F5-E5</f>
        <v>513.87</v>
      </c>
      <c r="J5" s="24">
        <v>520</v>
      </c>
      <c r="K5" s="25" t="s">
        <v>116</v>
      </c>
      <c r="L5" s="25" t="s">
        <v>97</v>
      </c>
      <c r="M5" s="25"/>
    </row>
    <row r="6" spans="1:13" ht="30.75" customHeight="1" x14ac:dyDescent="0.25">
      <c r="A6" s="18" t="s">
        <v>12</v>
      </c>
      <c r="B6" s="19" t="s">
        <v>27</v>
      </c>
      <c r="C6" s="20" t="s">
        <v>28</v>
      </c>
      <c r="D6" s="28" t="s">
        <v>26</v>
      </c>
      <c r="E6" s="21">
        <v>0</v>
      </c>
      <c r="F6" s="22">
        <v>1040</v>
      </c>
      <c r="G6" s="22">
        <v>1040</v>
      </c>
      <c r="H6" s="22" t="s">
        <v>44</v>
      </c>
      <c r="I6" s="23">
        <f>+F6-E6</f>
        <v>1040</v>
      </c>
      <c r="J6" s="24">
        <v>1040</v>
      </c>
      <c r="K6" s="25" t="s">
        <v>116</v>
      </c>
      <c r="L6" s="25" t="s">
        <v>97</v>
      </c>
      <c r="M6" s="25"/>
    </row>
    <row r="7" spans="1:13" ht="45" x14ac:dyDescent="0.25">
      <c r="A7" s="26" t="s">
        <v>13</v>
      </c>
      <c r="B7" s="27" t="s">
        <v>29</v>
      </c>
      <c r="C7" s="35" t="s">
        <v>30</v>
      </c>
      <c r="D7" s="28" t="s">
        <v>31</v>
      </c>
      <c r="E7" s="29">
        <v>0</v>
      </c>
      <c r="F7" s="30">
        <v>390</v>
      </c>
      <c r="G7" s="30">
        <v>390</v>
      </c>
      <c r="H7" s="22" t="s">
        <v>44</v>
      </c>
      <c r="I7" s="23">
        <f t="shared" ref="I7:I15" si="0">+F7-E7</f>
        <v>390</v>
      </c>
      <c r="J7" s="32">
        <v>390</v>
      </c>
      <c r="K7" s="25" t="s">
        <v>116</v>
      </c>
      <c r="L7" s="25" t="s">
        <v>97</v>
      </c>
      <c r="M7" s="25"/>
    </row>
    <row r="8" spans="1:13" ht="30" x14ac:dyDescent="0.25">
      <c r="A8" s="18" t="s">
        <v>14</v>
      </c>
      <c r="B8" s="27" t="s">
        <v>32</v>
      </c>
      <c r="C8" s="35" t="s">
        <v>33</v>
      </c>
      <c r="D8" s="28" t="s">
        <v>34</v>
      </c>
      <c r="E8" s="29">
        <v>8600</v>
      </c>
      <c r="F8" s="30">
        <v>8600</v>
      </c>
      <c r="G8" s="30">
        <v>0</v>
      </c>
      <c r="H8" s="22" t="s">
        <v>44</v>
      </c>
      <c r="I8" s="23">
        <f t="shared" si="0"/>
        <v>0</v>
      </c>
      <c r="J8" s="32">
        <v>8600</v>
      </c>
      <c r="K8" s="25" t="s">
        <v>116</v>
      </c>
      <c r="L8" s="25" t="s">
        <v>97</v>
      </c>
      <c r="M8" s="25"/>
    </row>
    <row r="9" spans="1:13" ht="31.5" customHeight="1" x14ac:dyDescent="0.25">
      <c r="A9" s="18" t="s">
        <v>15</v>
      </c>
      <c r="B9" s="27" t="s">
        <v>35</v>
      </c>
      <c r="C9" s="33" t="s">
        <v>36</v>
      </c>
      <c r="D9" s="28" t="s">
        <v>26</v>
      </c>
      <c r="E9" s="29">
        <v>0</v>
      </c>
      <c r="F9" s="30">
        <v>1540</v>
      </c>
      <c r="G9" s="30">
        <v>1540</v>
      </c>
      <c r="H9" s="22" t="s">
        <v>44</v>
      </c>
      <c r="I9" s="23">
        <f t="shared" si="0"/>
        <v>1540</v>
      </c>
      <c r="J9" s="32">
        <v>1540</v>
      </c>
      <c r="K9" s="25" t="s">
        <v>116</v>
      </c>
      <c r="L9" s="25" t="s">
        <v>97</v>
      </c>
      <c r="M9" s="25"/>
    </row>
    <row r="10" spans="1:13" ht="30" customHeight="1" x14ac:dyDescent="0.25">
      <c r="A10" s="26"/>
      <c r="B10" s="27"/>
      <c r="C10" s="33"/>
      <c r="D10" s="28" t="s">
        <v>37</v>
      </c>
      <c r="E10" s="29">
        <v>0</v>
      </c>
      <c r="F10" s="30">
        <v>1800</v>
      </c>
      <c r="G10" s="30">
        <v>1800</v>
      </c>
      <c r="H10" s="22" t="s">
        <v>44</v>
      </c>
      <c r="I10" s="23">
        <f t="shared" si="0"/>
        <v>1800</v>
      </c>
      <c r="J10" s="32">
        <v>1800</v>
      </c>
      <c r="K10" s="25" t="s">
        <v>116</v>
      </c>
      <c r="L10" s="25" t="s">
        <v>97</v>
      </c>
      <c r="M10" s="25"/>
    </row>
    <row r="11" spans="1:13" ht="30" customHeight="1" x14ac:dyDescent="0.25">
      <c r="A11" s="18"/>
      <c r="B11" s="27"/>
      <c r="C11" s="33"/>
      <c r="D11" s="28" t="s">
        <v>38</v>
      </c>
      <c r="E11" s="29">
        <v>0</v>
      </c>
      <c r="F11" s="30">
        <v>2000</v>
      </c>
      <c r="G11" s="30">
        <v>2000</v>
      </c>
      <c r="H11" s="22" t="s">
        <v>44</v>
      </c>
      <c r="I11" s="23">
        <f t="shared" si="0"/>
        <v>2000</v>
      </c>
      <c r="J11" s="32">
        <v>2000</v>
      </c>
      <c r="K11" s="25" t="s">
        <v>116</v>
      </c>
      <c r="L11" s="25" t="s">
        <v>97</v>
      </c>
      <c r="M11" s="25"/>
    </row>
    <row r="12" spans="1:13" ht="30" customHeight="1" x14ac:dyDescent="0.25">
      <c r="A12" s="18"/>
      <c r="B12" s="27"/>
      <c r="C12" s="33"/>
      <c r="D12" s="28" t="s">
        <v>39</v>
      </c>
      <c r="E12" s="29">
        <v>0</v>
      </c>
      <c r="F12" s="30">
        <v>860</v>
      </c>
      <c r="G12" s="30">
        <v>860</v>
      </c>
      <c r="H12" s="22" t="s">
        <v>44</v>
      </c>
      <c r="I12" s="31">
        <f t="shared" si="0"/>
        <v>860</v>
      </c>
      <c r="J12" s="32">
        <v>860</v>
      </c>
      <c r="K12" s="25" t="s">
        <v>116</v>
      </c>
      <c r="L12" s="25" t="s">
        <v>97</v>
      </c>
      <c r="M12" s="25"/>
    </row>
    <row r="13" spans="1:13" ht="30.6" customHeight="1" x14ac:dyDescent="0.25">
      <c r="A13" s="26" t="s">
        <v>16</v>
      </c>
      <c r="B13" s="27" t="s">
        <v>40</v>
      </c>
      <c r="C13" s="33" t="s">
        <v>41</v>
      </c>
      <c r="D13" s="28" t="s">
        <v>31</v>
      </c>
      <c r="E13" s="29">
        <v>0</v>
      </c>
      <c r="F13" s="30">
        <v>430</v>
      </c>
      <c r="G13" s="30">
        <v>430</v>
      </c>
      <c r="H13" s="22" t="s">
        <v>44</v>
      </c>
      <c r="I13" s="31">
        <f t="shared" si="0"/>
        <v>430</v>
      </c>
      <c r="J13" s="32">
        <v>430</v>
      </c>
      <c r="K13" s="25" t="s">
        <v>116</v>
      </c>
      <c r="L13" s="25" t="s">
        <v>97</v>
      </c>
      <c r="M13" s="25"/>
    </row>
    <row r="14" spans="1:13" ht="45" x14ac:dyDescent="0.25">
      <c r="A14" s="18" t="s">
        <v>17</v>
      </c>
      <c r="B14" s="27" t="s">
        <v>45</v>
      </c>
      <c r="C14" s="33" t="s">
        <v>46</v>
      </c>
      <c r="D14" s="28" t="s">
        <v>47</v>
      </c>
      <c r="E14" s="29">
        <v>0</v>
      </c>
      <c r="F14" s="30">
        <v>10436.4</v>
      </c>
      <c r="G14" s="30">
        <v>10436.4</v>
      </c>
      <c r="H14" s="38" t="s">
        <v>48</v>
      </c>
      <c r="I14" s="31">
        <f t="shared" si="0"/>
        <v>10436.4</v>
      </c>
      <c r="J14" s="32">
        <v>10440</v>
      </c>
      <c r="K14" s="25" t="s">
        <v>116</v>
      </c>
      <c r="L14" s="25" t="s">
        <v>97</v>
      </c>
      <c r="M14" s="25"/>
    </row>
    <row r="15" spans="1:13" ht="30" x14ac:dyDescent="0.25">
      <c r="A15" s="18" t="s">
        <v>18</v>
      </c>
      <c r="B15" s="27" t="s">
        <v>55</v>
      </c>
      <c r="C15" s="33" t="s">
        <v>56</v>
      </c>
      <c r="D15" s="28" t="s">
        <v>57</v>
      </c>
      <c r="E15" s="29">
        <v>0</v>
      </c>
      <c r="F15" s="30">
        <v>800</v>
      </c>
      <c r="G15" s="30">
        <v>800</v>
      </c>
      <c r="H15" s="38" t="s">
        <v>44</v>
      </c>
      <c r="I15" s="31">
        <f t="shared" si="0"/>
        <v>800</v>
      </c>
      <c r="J15" s="32">
        <v>800</v>
      </c>
      <c r="K15" s="25" t="s">
        <v>116</v>
      </c>
      <c r="L15" s="25" t="s">
        <v>97</v>
      </c>
      <c r="M15" s="25"/>
    </row>
    <row r="16" spans="1:13" ht="30" x14ac:dyDescent="0.25">
      <c r="A16" s="18" t="s">
        <v>19</v>
      </c>
      <c r="B16" s="27" t="s">
        <v>72</v>
      </c>
      <c r="C16" s="39" t="s">
        <v>73</v>
      </c>
      <c r="D16" s="28" t="s">
        <v>112</v>
      </c>
      <c r="E16" s="29">
        <v>202000</v>
      </c>
      <c r="F16" s="30">
        <v>-5190</v>
      </c>
      <c r="G16" s="30">
        <v>-5190</v>
      </c>
      <c r="H16" s="38" t="s">
        <v>44</v>
      </c>
      <c r="I16" s="31">
        <v>-5190</v>
      </c>
      <c r="J16" s="32">
        <f t="shared" ref="J16:J22" si="1">+E16+I16</f>
        <v>196810</v>
      </c>
      <c r="K16" s="25" t="s">
        <v>116</v>
      </c>
      <c r="L16" s="25" t="s">
        <v>97</v>
      </c>
      <c r="M16" s="25"/>
    </row>
    <row r="17" spans="1:13" ht="60" x14ac:dyDescent="0.25">
      <c r="A17" s="18"/>
      <c r="B17" s="27"/>
      <c r="C17" s="33"/>
      <c r="D17" s="28" t="s">
        <v>111</v>
      </c>
      <c r="E17" s="29">
        <v>0</v>
      </c>
      <c r="F17" s="30">
        <v>67740</v>
      </c>
      <c r="G17" s="30">
        <v>0</v>
      </c>
      <c r="H17" s="38" t="s">
        <v>74</v>
      </c>
      <c r="I17" s="31">
        <v>67740</v>
      </c>
      <c r="J17" s="32">
        <f t="shared" si="1"/>
        <v>67740</v>
      </c>
      <c r="K17" s="25" t="s">
        <v>116</v>
      </c>
      <c r="L17" s="25" t="s">
        <v>97</v>
      </c>
      <c r="M17" s="25"/>
    </row>
    <row r="18" spans="1:13" ht="225" x14ac:dyDescent="0.25">
      <c r="A18" s="18" t="s">
        <v>20</v>
      </c>
      <c r="B18" s="27" t="s">
        <v>82</v>
      </c>
      <c r="C18" s="33" t="s">
        <v>83</v>
      </c>
      <c r="D18" s="28" t="s">
        <v>85</v>
      </c>
      <c r="E18" s="29">
        <v>0</v>
      </c>
      <c r="F18" s="30">
        <v>30890</v>
      </c>
      <c r="G18" s="30">
        <v>23160</v>
      </c>
      <c r="H18" s="38" t="s">
        <v>84</v>
      </c>
      <c r="I18" s="31">
        <f>+E18+F18</f>
        <v>30890</v>
      </c>
      <c r="J18" s="32">
        <f t="shared" si="1"/>
        <v>30890</v>
      </c>
      <c r="K18" s="25" t="s">
        <v>116</v>
      </c>
      <c r="L18" s="25" t="s">
        <v>97</v>
      </c>
      <c r="M18" s="25"/>
    </row>
    <row r="19" spans="1:13" ht="78.75" customHeight="1" x14ac:dyDescent="0.25">
      <c r="A19" s="18"/>
      <c r="B19" s="27"/>
      <c r="C19" s="33"/>
      <c r="D19" s="33" t="s">
        <v>86</v>
      </c>
      <c r="E19" s="29">
        <v>15000</v>
      </c>
      <c r="F19" s="30">
        <v>5000</v>
      </c>
      <c r="G19" s="30">
        <v>2600</v>
      </c>
      <c r="H19" s="38" t="s">
        <v>84</v>
      </c>
      <c r="I19" s="31">
        <v>5000</v>
      </c>
      <c r="J19" s="32">
        <f t="shared" si="1"/>
        <v>20000</v>
      </c>
      <c r="K19" s="25" t="s">
        <v>116</v>
      </c>
      <c r="L19" s="25" t="s">
        <v>97</v>
      </c>
      <c r="M19" s="25"/>
    </row>
    <row r="20" spans="1:13" ht="45" x14ac:dyDescent="0.25">
      <c r="A20" s="18" t="s">
        <v>21</v>
      </c>
      <c r="B20" s="27" t="s">
        <v>87</v>
      </c>
      <c r="C20" s="33" t="s">
        <v>22</v>
      </c>
      <c r="D20" s="28" t="s">
        <v>88</v>
      </c>
      <c r="E20" s="29">
        <v>1090000</v>
      </c>
      <c r="F20" s="30">
        <v>1210000</v>
      </c>
      <c r="G20" s="30"/>
      <c r="H20" s="38" t="s">
        <v>89</v>
      </c>
      <c r="I20" s="31">
        <f>+F20</f>
        <v>1210000</v>
      </c>
      <c r="J20" s="32">
        <f t="shared" si="1"/>
        <v>2300000</v>
      </c>
      <c r="K20" s="25" t="s">
        <v>116</v>
      </c>
      <c r="L20" s="25" t="s">
        <v>97</v>
      </c>
      <c r="M20" s="25"/>
    </row>
    <row r="21" spans="1:13" ht="45" x14ac:dyDescent="0.25">
      <c r="A21" s="18"/>
      <c r="B21" s="27"/>
      <c r="C21" s="33"/>
      <c r="D21" s="28" t="s">
        <v>90</v>
      </c>
      <c r="E21" s="29">
        <v>42000</v>
      </c>
      <c r="F21" s="30">
        <v>33130</v>
      </c>
      <c r="G21" s="30"/>
      <c r="H21" s="38" t="s">
        <v>89</v>
      </c>
      <c r="I21" s="31">
        <v>33130</v>
      </c>
      <c r="J21" s="32">
        <f t="shared" si="1"/>
        <v>75130</v>
      </c>
      <c r="K21" s="25" t="s">
        <v>116</v>
      </c>
      <c r="L21" s="25" t="s">
        <v>97</v>
      </c>
      <c r="M21" s="25"/>
    </row>
    <row r="22" spans="1:13" ht="45" x14ac:dyDescent="0.25">
      <c r="A22" s="18"/>
      <c r="B22" s="27"/>
      <c r="C22" s="33"/>
      <c r="D22" s="28" t="s">
        <v>91</v>
      </c>
      <c r="E22" s="29">
        <v>48800</v>
      </c>
      <c r="F22" s="30">
        <v>-18800</v>
      </c>
      <c r="G22" s="30"/>
      <c r="H22" s="38" t="s">
        <v>89</v>
      </c>
      <c r="I22" s="31">
        <v>-18800</v>
      </c>
      <c r="J22" s="32">
        <f t="shared" si="1"/>
        <v>30000</v>
      </c>
      <c r="K22" s="25" t="s">
        <v>116</v>
      </c>
      <c r="L22" s="25" t="s">
        <v>97</v>
      </c>
      <c r="M22" s="25"/>
    </row>
    <row r="23" spans="1:13" ht="178.5" customHeight="1" x14ac:dyDescent="0.25">
      <c r="A23" s="26" t="s">
        <v>92</v>
      </c>
      <c r="B23" s="27" t="s">
        <v>49</v>
      </c>
      <c r="C23" s="33" t="s">
        <v>50</v>
      </c>
      <c r="D23" s="28" t="s">
        <v>51</v>
      </c>
      <c r="E23" s="29">
        <v>50000</v>
      </c>
      <c r="F23" s="30">
        <v>-50000</v>
      </c>
      <c r="G23" s="30"/>
      <c r="H23" s="30"/>
      <c r="I23" s="31">
        <v>0</v>
      </c>
      <c r="J23" s="32">
        <f>+E23</f>
        <v>50000</v>
      </c>
      <c r="K23" s="25" t="s">
        <v>117</v>
      </c>
      <c r="L23" s="25" t="s">
        <v>98</v>
      </c>
      <c r="M23" s="25" t="s">
        <v>99</v>
      </c>
    </row>
    <row r="24" spans="1:13" ht="111" customHeight="1" x14ac:dyDescent="0.25">
      <c r="A24" s="18"/>
      <c r="B24" s="27"/>
      <c r="C24" s="33"/>
      <c r="D24" s="28" t="s">
        <v>96</v>
      </c>
      <c r="E24" s="29">
        <v>24400</v>
      </c>
      <c r="F24" s="30">
        <v>-24400</v>
      </c>
      <c r="G24" s="30"/>
      <c r="H24" s="30"/>
      <c r="I24" s="31">
        <v>0</v>
      </c>
      <c r="J24" s="32">
        <f t="shared" ref="J24:J39" si="2">+E24</f>
        <v>24400</v>
      </c>
      <c r="K24" s="25" t="s">
        <v>117</v>
      </c>
      <c r="L24" s="25" t="s">
        <v>98</v>
      </c>
      <c r="M24" s="25" t="s">
        <v>99</v>
      </c>
    </row>
    <row r="25" spans="1:13" ht="90" x14ac:dyDescent="0.25">
      <c r="A25" s="26"/>
      <c r="B25" s="27"/>
      <c r="C25" s="33"/>
      <c r="D25" s="28" t="s">
        <v>52</v>
      </c>
      <c r="E25" s="29">
        <v>24400</v>
      </c>
      <c r="F25" s="30">
        <v>-24400</v>
      </c>
      <c r="G25" s="30"/>
      <c r="H25" s="30"/>
      <c r="I25" s="31">
        <v>0</v>
      </c>
      <c r="J25" s="32">
        <f t="shared" si="2"/>
        <v>24400</v>
      </c>
      <c r="K25" s="25" t="s">
        <v>117</v>
      </c>
      <c r="L25" s="25" t="s">
        <v>98</v>
      </c>
      <c r="M25" s="25" t="s">
        <v>99</v>
      </c>
    </row>
    <row r="26" spans="1:13" ht="165" x14ac:dyDescent="0.25">
      <c r="A26" s="18"/>
      <c r="B26" s="27"/>
      <c r="C26" s="33"/>
      <c r="D26" s="28" t="s">
        <v>53</v>
      </c>
      <c r="E26" s="29">
        <v>100000</v>
      </c>
      <c r="F26" s="30">
        <v>-100000</v>
      </c>
      <c r="G26" s="30"/>
      <c r="H26" s="30"/>
      <c r="I26" s="31">
        <v>0</v>
      </c>
      <c r="J26" s="32">
        <f t="shared" si="2"/>
        <v>100000</v>
      </c>
      <c r="K26" s="25" t="s">
        <v>117</v>
      </c>
      <c r="L26" s="25" t="s">
        <v>98</v>
      </c>
      <c r="M26" s="25" t="s">
        <v>100</v>
      </c>
    </row>
    <row r="27" spans="1:13" ht="45" x14ac:dyDescent="0.25">
      <c r="A27" s="26"/>
      <c r="B27" s="27"/>
      <c r="C27" s="33"/>
      <c r="D27" s="28" t="s">
        <v>54</v>
      </c>
      <c r="E27" s="29"/>
      <c r="F27" s="30"/>
      <c r="G27" s="30"/>
      <c r="H27" s="30"/>
      <c r="I27" s="31">
        <v>0</v>
      </c>
      <c r="J27" s="32">
        <f t="shared" si="2"/>
        <v>0</v>
      </c>
      <c r="K27" s="43" t="s">
        <v>117</v>
      </c>
      <c r="L27" s="25" t="s">
        <v>98</v>
      </c>
      <c r="M27" s="25" t="s">
        <v>101</v>
      </c>
    </row>
    <row r="28" spans="1:13" ht="165" x14ac:dyDescent="0.25">
      <c r="A28" s="26" t="s">
        <v>93</v>
      </c>
      <c r="B28" s="27" t="s">
        <v>58</v>
      </c>
      <c r="C28" s="33" t="s">
        <v>59</v>
      </c>
      <c r="D28" s="28" t="s">
        <v>60</v>
      </c>
      <c r="E28" s="29">
        <v>100000</v>
      </c>
      <c r="F28" s="30">
        <v>-100000</v>
      </c>
      <c r="G28" s="30"/>
      <c r="H28" s="30"/>
      <c r="I28" s="31">
        <v>0</v>
      </c>
      <c r="J28" s="32">
        <f t="shared" si="2"/>
        <v>100000</v>
      </c>
      <c r="K28" s="25" t="s">
        <v>117</v>
      </c>
      <c r="L28" s="25" t="s">
        <v>98</v>
      </c>
      <c r="M28" s="25" t="s">
        <v>100</v>
      </c>
    </row>
    <row r="29" spans="1:13" ht="45" x14ac:dyDescent="0.25">
      <c r="A29" s="18"/>
      <c r="B29" s="27"/>
      <c r="C29" s="33"/>
      <c r="D29" s="34" t="s">
        <v>61</v>
      </c>
      <c r="E29" s="29"/>
      <c r="F29" s="30"/>
      <c r="G29" s="30"/>
      <c r="H29" s="30"/>
      <c r="I29" s="31">
        <v>0</v>
      </c>
      <c r="J29" s="32">
        <f t="shared" si="2"/>
        <v>0</v>
      </c>
      <c r="K29" s="25" t="s">
        <v>116</v>
      </c>
      <c r="L29" s="25" t="s">
        <v>97</v>
      </c>
      <c r="M29" s="36" t="s">
        <v>102</v>
      </c>
    </row>
    <row r="30" spans="1:13" ht="45" x14ac:dyDescent="0.25">
      <c r="A30" s="26"/>
      <c r="B30" s="27"/>
      <c r="C30" s="33"/>
      <c r="D30" s="28" t="s">
        <v>75</v>
      </c>
      <c r="E30" s="29">
        <v>62340</v>
      </c>
      <c r="F30" s="30">
        <v>-20000</v>
      </c>
      <c r="G30" s="30"/>
      <c r="H30" s="30"/>
      <c r="I30" s="31">
        <v>0</v>
      </c>
      <c r="J30" s="32">
        <f t="shared" si="2"/>
        <v>62340</v>
      </c>
      <c r="K30" s="25" t="s">
        <v>117</v>
      </c>
      <c r="L30" s="25" t="s">
        <v>98</v>
      </c>
      <c r="M30" s="25"/>
    </row>
    <row r="31" spans="1:13" ht="225" x14ac:dyDescent="0.25">
      <c r="A31" s="18"/>
      <c r="B31" s="27"/>
      <c r="C31" s="33"/>
      <c r="D31" s="34" t="s">
        <v>76</v>
      </c>
      <c r="E31" s="29"/>
      <c r="F31" s="30"/>
      <c r="G31" s="30"/>
      <c r="H31" s="30"/>
      <c r="I31" s="31">
        <v>0</v>
      </c>
      <c r="J31" s="32">
        <f t="shared" si="2"/>
        <v>0</v>
      </c>
      <c r="K31" s="43" t="s">
        <v>117</v>
      </c>
      <c r="L31" s="25" t="s">
        <v>98</v>
      </c>
      <c r="M31" s="37" t="s">
        <v>115</v>
      </c>
    </row>
    <row r="32" spans="1:13" ht="30" x14ac:dyDescent="0.25">
      <c r="A32" s="26"/>
      <c r="B32" s="27"/>
      <c r="C32" s="33"/>
      <c r="D32" s="28" t="s">
        <v>62</v>
      </c>
      <c r="E32" s="29"/>
      <c r="F32" s="30"/>
      <c r="G32" s="30"/>
      <c r="H32" s="30"/>
      <c r="I32" s="31">
        <v>0</v>
      </c>
      <c r="J32" s="32">
        <f t="shared" si="2"/>
        <v>0</v>
      </c>
      <c r="K32" s="43" t="s">
        <v>117</v>
      </c>
      <c r="L32" s="25" t="s">
        <v>98</v>
      </c>
      <c r="M32" s="25" t="s">
        <v>103</v>
      </c>
    </row>
    <row r="33" spans="1:13" ht="45" x14ac:dyDescent="0.25">
      <c r="A33" s="26"/>
      <c r="B33" s="27"/>
      <c r="C33" s="26"/>
      <c r="D33" s="28" t="s">
        <v>63</v>
      </c>
      <c r="E33" s="29">
        <v>50000</v>
      </c>
      <c r="F33" s="30">
        <v>-13000</v>
      </c>
      <c r="G33" s="30"/>
      <c r="H33" s="30"/>
      <c r="I33" s="31">
        <v>0</v>
      </c>
      <c r="J33" s="32">
        <f t="shared" si="2"/>
        <v>50000</v>
      </c>
      <c r="K33" s="25" t="s">
        <v>117</v>
      </c>
      <c r="L33" s="25" t="s">
        <v>98</v>
      </c>
      <c r="M33" s="36" t="s">
        <v>104</v>
      </c>
    </row>
    <row r="34" spans="1:13" ht="92.25" customHeight="1" x14ac:dyDescent="0.25">
      <c r="A34" s="26"/>
      <c r="B34" s="27"/>
      <c r="C34" s="33"/>
      <c r="D34" s="28" t="s">
        <v>64</v>
      </c>
      <c r="E34" s="29"/>
      <c r="F34" s="30"/>
      <c r="G34" s="30"/>
      <c r="H34" s="30"/>
      <c r="I34" s="31">
        <v>0</v>
      </c>
      <c r="J34" s="32">
        <f t="shared" si="2"/>
        <v>0</v>
      </c>
      <c r="K34" s="25" t="s">
        <v>116</v>
      </c>
      <c r="L34" s="25" t="s">
        <v>97</v>
      </c>
      <c r="M34" s="25" t="s">
        <v>114</v>
      </c>
    </row>
    <row r="35" spans="1:13" ht="75" x14ac:dyDescent="0.25">
      <c r="A35" s="26"/>
      <c r="B35" s="27"/>
      <c r="C35" s="26"/>
      <c r="D35" s="28" t="s">
        <v>65</v>
      </c>
      <c r="E35" s="29">
        <v>30000</v>
      </c>
      <c r="F35" s="30">
        <v>-30000</v>
      </c>
      <c r="G35" s="30"/>
      <c r="H35" s="30"/>
      <c r="I35" s="31">
        <f>+E35+F35</f>
        <v>0</v>
      </c>
      <c r="J35" s="32">
        <f t="shared" si="2"/>
        <v>30000</v>
      </c>
      <c r="K35" s="43" t="s">
        <v>117</v>
      </c>
      <c r="L35" s="25" t="s">
        <v>98</v>
      </c>
      <c r="M35" s="25" t="s">
        <v>105</v>
      </c>
    </row>
    <row r="36" spans="1:13" ht="63.75" customHeight="1" x14ac:dyDescent="0.25">
      <c r="A36" s="26"/>
      <c r="B36" s="27"/>
      <c r="C36" s="33"/>
      <c r="D36" s="28" t="s">
        <v>66</v>
      </c>
      <c r="E36" s="29"/>
      <c r="F36" s="30"/>
      <c r="G36" s="30"/>
      <c r="H36" s="30"/>
      <c r="I36" s="31">
        <v>0</v>
      </c>
      <c r="J36" s="32">
        <f t="shared" si="2"/>
        <v>0</v>
      </c>
      <c r="K36" s="25" t="s">
        <v>116</v>
      </c>
      <c r="L36" s="25" t="s">
        <v>97</v>
      </c>
      <c r="M36" s="25" t="s">
        <v>78</v>
      </c>
    </row>
    <row r="37" spans="1:13" ht="81.75" customHeight="1" x14ac:dyDescent="0.25">
      <c r="A37" s="26"/>
      <c r="B37" s="27"/>
      <c r="C37" s="33"/>
      <c r="D37" s="28" t="s">
        <v>67</v>
      </c>
      <c r="E37" s="29"/>
      <c r="F37" s="30"/>
      <c r="G37" s="30"/>
      <c r="H37" s="30"/>
      <c r="I37" s="31">
        <v>0</v>
      </c>
      <c r="J37" s="32">
        <f t="shared" si="2"/>
        <v>0</v>
      </c>
      <c r="K37" s="25" t="s">
        <v>116</v>
      </c>
      <c r="L37" s="25" t="s">
        <v>97</v>
      </c>
      <c r="M37" s="25" t="s">
        <v>80</v>
      </c>
    </row>
    <row r="38" spans="1:13" ht="75" x14ac:dyDescent="0.25">
      <c r="A38" s="26"/>
      <c r="B38" s="27"/>
      <c r="C38" s="33"/>
      <c r="D38" s="28" t="s">
        <v>68</v>
      </c>
      <c r="E38" s="29"/>
      <c r="F38" s="30"/>
      <c r="G38" s="30"/>
      <c r="H38" s="30"/>
      <c r="I38" s="31">
        <v>0</v>
      </c>
      <c r="J38" s="32">
        <f t="shared" si="2"/>
        <v>0</v>
      </c>
      <c r="K38" s="25" t="s">
        <v>116</v>
      </c>
      <c r="L38" s="25" t="s">
        <v>97</v>
      </c>
      <c r="M38" s="25" t="s">
        <v>79</v>
      </c>
    </row>
    <row r="39" spans="1:13" ht="304.5" customHeight="1" x14ac:dyDescent="0.25">
      <c r="A39" s="26" t="s">
        <v>94</v>
      </c>
      <c r="B39" s="27" t="s">
        <v>69</v>
      </c>
      <c r="C39" s="33" t="s">
        <v>70</v>
      </c>
      <c r="D39" s="28" t="s">
        <v>71</v>
      </c>
      <c r="E39" s="29">
        <v>228400</v>
      </c>
      <c r="F39" s="30">
        <v>7000</v>
      </c>
      <c r="G39" s="30"/>
      <c r="H39" s="38" t="s">
        <v>81</v>
      </c>
      <c r="I39" s="31">
        <v>0</v>
      </c>
      <c r="J39" s="32">
        <f t="shared" si="2"/>
        <v>228400</v>
      </c>
      <c r="K39" s="43" t="s">
        <v>116</v>
      </c>
      <c r="L39" s="25" t="s">
        <v>98</v>
      </c>
      <c r="M39" s="25" t="s">
        <v>106</v>
      </c>
    </row>
    <row r="40" spans="1:13" ht="60" x14ac:dyDescent="0.25">
      <c r="A40" s="26" t="s">
        <v>109</v>
      </c>
      <c r="B40" s="27" t="s">
        <v>110</v>
      </c>
      <c r="C40" s="33" t="s">
        <v>95</v>
      </c>
      <c r="D40" s="28" t="s">
        <v>113</v>
      </c>
      <c r="E40" s="29">
        <v>140600</v>
      </c>
      <c r="F40" s="30">
        <v>81000</v>
      </c>
      <c r="G40" s="30"/>
      <c r="H40" s="30"/>
      <c r="I40" s="31">
        <v>81000</v>
      </c>
      <c r="J40" s="32">
        <v>215600</v>
      </c>
      <c r="K40" s="25" t="s">
        <v>118</v>
      </c>
      <c r="L40" s="25" t="s">
        <v>107</v>
      </c>
      <c r="M40" s="25" t="s">
        <v>108</v>
      </c>
    </row>
  </sheetData>
  <mergeCells count="1">
    <mergeCell ref="F3:H3"/>
  </mergeCells>
  <phoneticPr fontId="4" type="noConversion"/>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E7D84A666B1F46916BF7F37C73823F" ma:contentTypeVersion="14" ma:contentTypeDescription="Loo uus dokument" ma:contentTypeScope="" ma:versionID="aa21a2ca974639abe97c969423125ab8">
  <xsd:schema xmlns:xsd="http://www.w3.org/2001/XMLSchema" xmlns:xs="http://www.w3.org/2001/XMLSchema" xmlns:p="http://schemas.microsoft.com/office/2006/metadata/properties" xmlns:ns2="f92caba7-3f06-4d7e-98e8-59a974c1da53" xmlns:ns3="3634a075-34c2-40ba-8213-ff87c3decac5" targetNamespace="http://schemas.microsoft.com/office/2006/metadata/properties" ma:root="true" ma:fieldsID="b09d0290ccc1411cc530c7cda09d2ab3" ns2:_="" ns3:_="">
    <xsd:import namespace="f92caba7-3f06-4d7e-98e8-59a974c1da53"/>
    <xsd:import namespace="3634a075-34c2-40ba-8213-ff87c3deca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2caba7-3f06-4d7e-98e8-59a974c1d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Pildisildid" ma:readOnly="false" ma:fieldId="{5cf76f15-5ced-4ddc-b409-7134ff3c332f}" ma:taxonomyMulti="true" ma:sspId="556a1064-f4a9-4dca-90be-e3eb3054b807"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34a075-34c2-40ba-8213-ff87c3decac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36a3fe9-0f15-4344-882c-1ae7435be5a9}" ma:internalName="TaxCatchAll" ma:showField="CatchAllData" ma:web="3634a075-34c2-40ba-8213-ff87c3deca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2caba7-3f06-4d7e-98e8-59a974c1da53">
      <Terms xmlns="http://schemas.microsoft.com/office/infopath/2007/PartnerControls"/>
    </lcf76f155ced4ddcb4097134ff3c332f>
    <TaxCatchAll xmlns="3634a075-34c2-40ba-8213-ff87c3deca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17E3B5-D87A-4AFF-ACDB-52F7D0B1A6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2caba7-3f06-4d7e-98e8-59a974c1da53"/>
    <ds:schemaRef ds:uri="3634a075-34c2-40ba-8213-ff87c3dec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67E7B8-69BE-4B9A-8104-5CB687E5CB74}">
  <ds:schemaRefs>
    <ds:schemaRef ds:uri="http://schemas.microsoft.com/office/2006/metadata/properties"/>
    <ds:schemaRef ds:uri="http://purl.org/dc/elements/1.1/"/>
    <ds:schemaRef ds:uri="b7ac093a-53f4-4c39-b9db-0193c236ad79"/>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5f13d4d2-63b3-445d-aced-5845bb703a44"/>
    <ds:schemaRef ds:uri="f92caba7-3f06-4d7e-98e8-59a974c1da53"/>
    <ds:schemaRef ds:uri="3634a075-34c2-40ba-8213-ff87c3decac5"/>
  </ds:schemaRefs>
</ds:datastoreItem>
</file>

<file path=customXml/itemProps3.xml><?xml version="1.0" encoding="utf-8"?>
<ds:datastoreItem xmlns:ds="http://schemas.openxmlformats.org/officeDocument/2006/customXml" ds:itemID="{FEE15A6F-BA1F-4BAC-B91B-8A8F266D05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Taotluste koond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Tiina Jaksi</dc:creator>
  <cp:keywords/>
  <dc:description/>
  <cp:lastModifiedBy>Ülle Riiner</cp:lastModifiedBy>
  <cp:revision/>
  <dcterms:created xsi:type="dcterms:W3CDTF">2019-01-16T02:52:48Z</dcterms:created>
  <dcterms:modified xsi:type="dcterms:W3CDTF">2024-02-23T06:26:42Z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0x010100287B79EE72386A4D8AD13C149644D4EE</vt:lpwstr>
  </property>
</Properties>
</file>